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DSP\_Echanges\PPS\ETP Nouvelle Aquitaine\12_Financement\ETP_FIR_2026\Modèles de documents opérateurs FIR 2026\"/>
    </mc:Choice>
  </mc:AlternateContent>
  <xr:revisionPtr revIDLastSave="0" documentId="8_{99EACC14-8431-4035-8A3A-9D376A2009D5}" xr6:coauthVersionLast="47" xr6:coauthVersionMax="47" xr10:uidLastSave="{00000000-0000-0000-0000-000000000000}"/>
  <workbookProtection workbookAlgorithmName="SHA-512" workbookHashValue="LuK/pejE/OUs0bH4ye7ykNKAeCFAs00qvpcRB5bGflx3nBczP3sEg0FezyjqS7bcF4Wn72j1A8hAqvgJcNXo1Q==" workbookSaltValue="fAHMZEb9ghOx7Lhk0v9Yiw==" workbookSpinCount="100000" lockStructure="1"/>
  <bookViews>
    <workbookView xWindow="-110" yWindow="-110" windowWidth="19420" windowHeight="10300" tabRatio="780" xr2:uid="{00000000-000D-0000-FFFF-FFFF00000000}"/>
  </bookViews>
  <sheets>
    <sheet name="Page de garde projet" sheetId="24" r:id="rId1"/>
    <sheet name="Notice" sheetId="20" state="hidden" r:id="rId2"/>
    <sheet name="Pièces à joindre" sheetId="23" state="hidden" r:id="rId3"/>
    <sheet name="Fiche 3-1" sheetId="1" r:id="rId4"/>
    <sheet name="Fiche 3-2" sheetId="10" r:id="rId5"/>
    <sheet name="Fiche 6-1" sheetId="16" r:id="rId6"/>
    <sheet name="Fiche 6-2" sheetId="13" r:id="rId7"/>
    <sheet name="Fiche 6-3" sheetId="12" r:id="rId8"/>
    <sheet name="Menu déroulant" sheetId="2" state="hidden" r:id="rId9"/>
  </sheets>
  <externalReferences>
    <externalReference r:id="rId10"/>
    <externalReference r:id="rId11"/>
    <externalReference r:id="rId12"/>
    <externalReference r:id="rId13"/>
  </externalReferences>
  <definedNames>
    <definedName name="_xlnm._FilterDatabase" localSheetId="8" hidden="1">'Menu déroulant'!$A$2:$I$89</definedName>
    <definedName name="Addictions">'Menu déroulant'!$D$23:$D$24</definedName>
    <definedName name="ANNEEN">[1]parametres!$B$2</definedName>
    <definedName name="ANNEEN1">[1]parametres!$B$3</definedName>
    <definedName name="Cancer">'Menu déroulant'!$D$31:$D$33</definedName>
    <definedName name="dotationanneepleine">[2]Parametres!$M$6</definedName>
    <definedName name="etab">[2]Parametres!$C$25</definedName>
    <definedName name="exerciceclos">[2]Parametres!$M$3</definedName>
    <definedName name="_xlnm.Print_Titles" localSheetId="3">'Fiche 3-1'!$1:$2</definedName>
    <definedName name="Libellé2" localSheetId="0">'[3]Menu déroulant'!$A$3:$A$17</definedName>
    <definedName name="Libellé2" localSheetId="2">'[4]Menu déroulant'!$A$3:$A$17</definedName>
    <definedName name="Libellé2">'Menu déroulant'!$A$3:$A$17</definedName>
    <definedName name="Listepôles">#REF!</definedName>
    <definedName name="Lutte_contre_les_risques_infectieux">'Menu déroulant'!$D$16:$D$22</definedName>
    <definedName name="Nutrition_et_obésité">'Menu déroulant'!$D$35:$D$40</definedName>
    <definedName name="Pilotage_régional_de_la_politique_de_santé_publique">'Menu déroulant'!$D$9:$D$15</definedName>
    <definedName name="Pole">#REF!</definedName>
    <definedName name="Politiques_enfance_vulnérable">'Menu déroulant'!$D$64:$D$65</definedName>
    <definedName name="Précarité">'Menu déroulant'!$D$43:$D$46</definedName>
    <definedName name="Prévention_Promotion_de_la_Santé">#REF!</definedName>
    <definedName name="prorata">[2]Parametres!$M$4</definedName>
    <definedName name="Santé_des_jeunes">'Menu déroulant'!$D$34</definedName>
    <definedName name="Santé_mentale">'Menu déroulant'!$D$25:$D$30</definedName>
    <definedName name="Santé_sexuelle_et_vie_affective">'Menu déroulant'!$D$48:$D$56</definedName>
    <definedName name="Stratégie_petite_enfance">'Menu déroulant'!$D$47</definedName>
    <definedName name="Vaccination">'Menu déroulant'!$D$57:$D$60</definedName>
    <definedName name="Veille_et_sécurité_sanitaire">'Menu déroulant'!$D$63</definedName>
    <definedName name="Vieillissement">'Menu déroulant'!$D$41:$D$42</definedName>
    <definedName name="Violences_sexistes_et_sexuelles">'Menu déroulant'!$D$61</definedName>
    <definedName name="_xlnm.Print_Area" localSheetId="3">'Fiche 3-1'!$B$1:$O$537</definedName>
    <definedName name="_xlnm.Print_Area" localSheetId="4">'Fiche 3-2'!$A$1:$N$74</definedName>
    <definedName name="_xlnm.Print_Area" localSheetId="5">'Fiche 6-1'!$A$1:$N$544</definedName>
    <definedName name="_xlnm.Print_Area" localSheetId="6">'Fiche 6-2'!$A$1:$N$63</definedName>
    <definedName name="_xlnm.Print_Area" localSheetId="7">'Fiche 6-3'!$A$1:$K$80</definedName>
    <definedName name="_xlnm.Print_Area" localSheetId="1">Notice!$A$1:$O$61</definedName>
    <definedName name="_xlnm.Print_Area" localSheetId="0">'Page de garde projet'!$A$1:$K$28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0" i="13" l="1"/>
  <c r="M45" i="13"/>
  <c r="M43" i="13"/>
  <c r="M36" i="13"/>
  <c r="M11" i="13"/>
  <c r="F50" i="13"/>
  <c r="F45" i="13"/>
  <c r="F43" i="13"/>
  <c r="F28" i="13"/>
  <c r="F25" i="13"/>
  <c r="F19" i="13"/>
  <c r="F13" i="13"/>
  <c r="F9" i="13"/>
  <c r="P58" i="1"/>
  <c r="P54" i="1"/>
  <c r="P50" i="1"/>
  <c r="B4" i="10"/>
  <c r="K45" i="10"/>
  <c r="K11" i="10"/>
  <c r="C51" i="10"/>
  <c r="E45" i="10"/>
  <c r="E36" i="10"/>
  <c r="E28" i="10"/>
  <c r="E25" i="10"/>
  <c r="E19" i="10"/>
  <c r="E13" i="10"/>
  <c r="E9" i="10"/>
  <c r="F53" i="10"/>
  <c r="F54" i="10"/>
  <c r="E43" i="10" l="1"/>
  <c r="E50" i="10" s="1"/>
  <c r="D65" i="2" l="1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A59" i="20"/>
  <c r="F36" i="13" l="1"/>
  <c r="E23" i="13"/>
  <c r="K36" i="10" l="1"/>
  <c r="L36" i="13" l="1"/>
  <c r="K43" i="10"/>
  <c r="L14" i="10"/>
  <c r="F237" i="16" l="1"/>
  <c r="F236" i="16"/>
  <c r="F235" i="16"/>
  <c r="I194" i="1"/>
  <c r="P80" i="1" l="1"/>
  <c r="Q80" i="1" s="1"/>
  <c r="Q58" i="1"/>
  <c r="Q54" i="1"/>
  <c r="Q50" i="1"/>
  <c r="I425" i="1" l="1"/>
  <c r="I379" i="1"/>
  <c r="I333" i="1"/>
  <c r="I286" i="1"/>
  <c r="I240" i="1"/>
  <c r="I148" i="1"/>
  <c r="D441" i="16" l="1"/>
  <c r="D440" i="16"/>
  <c r="D439" i="16"/>
  <c r="D390" i="16"/>
  <c r="D389" i="16"/>
  <c r="D388" i="16"/>
  <c r="D339" i="16"/>
  <c r="D338" i="16"/>
  <c r="D337" i="16"/>
  <c r="D288" i="16"/>
  <c r="D287" i="16"/>
  <c r="D286" i="16"/>
  <c r="D237" i="16"/>
  <c r="D236" i="16"/>
  <c r="D235" i="16"/>
  <c r="D186" i="16"/>
  <c r="D185" i="16"/>
  <c r="D184" i="16"/>
  <c r="D133" i="16"/>
  <c r="D132" i="16"/>
  <c r="D131" i="16"/>
  <c r="P451" i="1"/>
  <c r="K447" i="1" s="1"/>
  <c r="P405" i="1"/>
  <c r="K401" i="1" s="1"/>
  <c r="P359" i="1"/>
  <c r="B359" i="1" s="1"/>
  <c r="P312" i="1"/>
  <c r="K308" i="1" s="1"/>
  <c r="P266" i="1"/>
  <c r="B266" i="1" s="1"/>
  <c r="P220" i="1"/>
  <c r="B220" i="1" s="1"/>
  <c r="B451" i="1" l="1"/>
  <c r="B405" i="1"/>
  <c r="K262" i="1"/>
  <c r="K216" i="1"/>
  <c r="K355" i="1"/>
  <c r="B312" i="1"/>
  <c r="C8" i="12"/>
  <c r="B528" i="16"/>
  <c r="D528" i="16"/>
  <c r="F528" i="16"/>
  <c r="B529" i="16"/>
  <c r="D529" i="16"/>
  <c r="F529" i="16"/>
  <c r="B530" i="16"/>
  <c r="D530" i="16"/>
  <c r="F530" i="16"/>
  <c r="B531" i="16"/>
  <c r="D531" i="16"/>
  <c r="F531" i="16"/>
  <c r="F527" i="16"/>
  <c r="D527" i="16"/>
  <c r="B527" i="16"/>
  <c r="G483" i="16"/>
  <c r="G484" i="16"/>
  <c r="G485" i="16"/>
  <c r="G486" i="16"/>
  <c r="G487" i="16"/>
  <c r="G482" i="16"/>
  <c r="E483" i="16"/>
  <c r="E484" i="16"/>
  <c r="E485" i="16"/>
  <c r="E486" i="16"/>
  <c r="E487" i="16"/>
  <c r="E482" i="16"/>
  <c r="C483" i="16"/>
  <c r="C484" i="16"/>
  <c r="C485" i="16"/>
  <c r="C486" i="16"/>
  <c r="C487" i="16"/>
  <c r="C482" i="16"/>
  <c r="A483" i="16"/>
  <c r="A484" i="16"/>
  <c r="A485" i="16"/>
  <c r="A486" i="16"/>
  <c r="A487" i="16"/>
  <c r="A482" i="16"/>
  <c r="E445" i="16"/>
  <c r="F440" i="16"/>
  <c r="F441" i="16"/>
  <c r="F439" i="16"/>
  <c r="F429" i="16"/>
  <c r="D417" i="16"/>
  <c r="E410" i="16"/>
  <c r="D405" i="16"/>
  <c r="E394" i="16"/>
  <c r="F389" i="16"/>
  <c r="F390" i="16"/>
  <c r="F388" i="16"/>
  <c r="F378" i="16"/>
  <c r="D366" i="16"/>
  <c r="E359" i="16"/>
  <c r="B357" i="16"/>
  <c r="D354" i="16"/>
  <c r="E343" i="16"/>
  <c r="F338" i="16"/>
  <c r="F339" i="16"/>
  <c r="F337" i="16"/>
  <c r="F327" i="16"/>
  <c r="D315" i="16"/>
  <c r="E308" i="16"/>
  <c r="B306" i="16"/>
  <c r="D303" i="16"/>
  <c r="B408" i="16"/>
  <c r="E292" i="16"/>
  <c r="F287" i="16"/>
  <c r="F288" i="16"/>
  <c r="F286" i="16"/>
  <c r="F276" i="16"/>
  <c r="D264" i="16"/>
  <c r="E257" i="16"/>
  <c r="B255" i="16"/>
  <c r="D252" i="16"/>
  <c r="E241" i="16"/>
  <c r="F225" i="16"/>
  <c r="D213" i="16"/>
  <c r="E206" i="16"/>
  <c r="B204" i="16"/>
  <c r="D201" i="16"/>
  <c r="E190" i="16"/>
  <c r="F185" i="16"/>
  <c r="F186" i="16"/>
  <c r="F184" i="16"/>
  <c r="F174" i="16"/>
  <c r="D162" i="16"/>
  <c r="E155" i="16"/>
  <c r="B152" i="16" l="1"/>
  <c r="D149" i="16"/>
  <c r="F133" i="16"/>
  <c r="F132" i="16"/>
  <c r="F131" i="16"/>
  <c r="B99" i="16"/>
  <c r="D96" i="16"/>
  <c r="D10" i="16"/>
  <c r="D8" i="16"/>
  <c r="D54" i="10" l="1"/>
  <c r="B54" i="10"/>
  <c r="H53" i="10"/>
  <c r="D53" i="10"/>
  <c r="B53" i="10"/>
  <c r="L53" i="10" l="1"/>
  <c r="H87" i="1"/>
  <c r="C51" i="13" l="1"/>
  <c r="D42" i="1" l="1"/>
  <c r="P174" i="1" l="1"/>
  <c r="K170" i="1" l="1"/>
  <c r="B174" i="1"/>
  <c r="L42" i="1"/>
  <c r="L38" i="13"/>
  <c r="L37" i="13"/>
  <c r="E38" i="13"/>
  <c r="E37" i="13"/>
  <c r="D135" i="1" l="1"/>
  <c r="E138" i="16" l="1"/>
  <c r="J5" i="1"/>
  <c r="K5" i="1" s="1"/>
  <c r="C78" i="16"/>
  <c r="E90" i="16"/>
  <c r="E6" i="12"/>
  <c r="C4" i="12"/>
  <c r="E4" i="13"/>
  <c r="D14" i="16"/>
  <c r="E4" i="10"/>
  <c r="E5" i="10"/>
  <c r="F121" i="16"/>
  <c r="D109" i="16"/>
  <c r="E102" i="16"/>
  <c r="D12" i="16"/>
  <c r="L46" i="13"/>
  <c r="L47" i="13"/>
  <c r="L49" i="13"/>
  <c r="L12" i="13"/>
  <c r="L13" i="13"/>
  <c r="L14" i="13"/>
  <c r="L15" i="13"/>
  <c r="L16" i="13"/>
  <c r="L17" i="13"/>
  <c r="L18" i="13"/>
  <c r="L19" i="13"/>
  <c r="L20" i="13"/>
  <c r="L21" i="13"/>
  <c r="L22" i="13"/>
  <c r="L23" i="13"/>
  <c r="L24" i="13"/>
  <c r="L25" i="13"/>
  <c r="L26" i="13"/>
  <c r="L27" i="13"/>
  <c r="L28" i="13"/>
  <c r="L29" i="13"/>
  <c r="L30" i="13"/>
  <c r="L31" i="13"/>
  <c r="L32" i="13"/>
  <c r="L33" i="13"/>
  <c r="L34" i="13"/>
  <c r="L35" i="13"/>
  <c r="L9" i="13"/>
  <c r="E46" i="13"/>
  <c r="E47" i="13"/>
  <c r="E48" i="13"/>
  <c r="E49" i="13"/>
  <c r="E41" i="13"/>
  <c r="E42" i="13"/>
  <c r="E40" i="13"/>
  <c r="E14" i="13"/>
  <c r="E15" i="13"/>
  <c r="E16" i="13"/>
  <c r="E17" i="13"/>
  <c r="E18" i="13"/>
  <c r="E20" i="13"/>
  <c r="E21" i="13"/>
  <c r="E22" i="13"/>
  <c r="E26" i="13"/>
  <c r="E27" i="13"/>
  <c r="E29" i="13"/>
  <c r="E30" i="13"/>
  <c r="E31" i="13"/>
  <c r="E32" i="13"/>
  <c r="E34" i="13"/>
  <c r="E35" i="13"/>
  <c r="E36" i="13"/>
  <c r="E11" i="13"/>
  <c r="E12" i="13"/>
  <c r="E10" i="13"/>
  <c r="L45" i="13"/>
  <c r="L11" i="13"/>
  <c r="E45" i="13"/>
  <c r="B4" i="13"/>
  <c r="B64" i="12"/>
  <c r="E13" i="13"/>
  <c r="E9" i="13"/>
  <c r="E25" i="13"/>
  <c r="E19" i="13"/>
  <c r="G51" i="13" l="1"/>
  <c r="L43" i="13"/>
  <c r="E28" i="13"/>
  <c r="K50" i="10" l="1"/>
  <c r="E50" i="13"/>
  <c r="E43" i="13"/>
  <c r="L50" i="13" l="1"/>
  <c r="F51" i="10"/>
  <c r="A52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S. Marmillon</author>
    <author>MARMILLON, Stéphane (ARS-NA/DPSA/DDFAP/MFP)</author>
  </authors>
  <commentList>
    <comment ref="C16" authorId="0" shapeId="0" xr:uid="{3F8F2589-B0BD-413D-BAD9-35863FBA2491}">
      <text>
        <r>
          <rPr>
            <b/>
            <sz val="9"/>
            <color indexed="81"/>
            <rFont val="Tahoma"/>
            <family val="2"/>
          </rPr>
          <t>En majuscules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5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En majuscules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7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Le n° du projet figure sur les documents 2025 envoyés par l'ARS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7" authorId="0" shapeId="0" xr:uid="{00000000-0006-0000-0300-000003000000}">
      <text>
        <r>
          <rPr>
            <b/>
            <sz val="9"/>
            <color indexed="81"/>
            <rFont val="Arial"/>
            <family val="2"/>
          </rPr>
          <t>Le montant de la dotation 2025 figure sur les documents envoyés par l'ARS en 2025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15" authorId="0" shapeId="0" xr:uid="{00000000-0006-0000-0300-000004000000}">
      <text>
        <r>
          <rPr>
            <sz val="9"/>
            <color indexed="81"/>
            <rFont val="Arial"/>
            <family val="2"/>
          </rPr>
          <t>Attention, il est attendu ici d'identifier le public auprès duquel est réalisée l'intervention.
Ex : Pour l'objectif "</t>
        </r>
        <r>
          <rPr>
            <sz val="9"/>
            <color indexed="12"/>
            <rFont val="Arial"/>
            <family val="2"/>
          </rPr>
          <t>Dispenser auprès des enseignants du secondaire du département un module de 2 heures sur la prévention des conduites addictives</t>
        </r>
        <r>
          <rPr>
            <sz val="9"/>
            <color indexed="81"/>
            <rFont val="Arial"/>
            <family val="2"/>
          </rPr>
          <t>", vous intervenez directement auprès de "</t>
        </r>
        <r>
          <rPr>
            <sz val="9"/>
            <color indexed="20"/>
            <rFont val="Arial"/>
            <family val="2"/>
          </rPr>
          <t>Professionnels de l'éducation</t>
        </r>
        <r>
          <rPr>
            <sz val="9"/>
            <color indexed="81"/>
            <rFont val="Arial"/>
            <family val="2"/>
          </rPr>
          <t>" et non des "</t>
        </r>
        <r>
          <rPr>
            <sz val="9"/>
            <color indexed="20"/>
            <rFont val="Arial"/>
            <family val="2"/>
          </rPr>
          <t>Adolescents (13 - 18 ans)</t>
        </r>
        <r>
          <rPr>
            <sz val="9"/>
            <color indexed="81"/>
            <rFont val="Arial"/>
            <family val="2"/>
          </rPr>
          <t>"</t>
        </r>
      </text>
    </comment>
    <comment ref="E163" authorId="1" shapeId="0" xr:uid="{00000000-0006-0000-0300-000005000000}">
      <text>
        <r>
          <rPr>
            <b/>
            <sz val="9"/>
            <color indexed="81"/>
            <rFont val="Tahoma"/>
            <family val="2"/>
          </rPr>
          <t>XX/XX/2026</t>
        </r>
      </text>
    </comment>
    <comment ref="E209" authorId="1" shapeId="0" xr:uid="{00000000-0006-0000-0300-000006000000}">
      <text>
        <r>
          <rPr>
            <b/>
            <sz val="9"/>
            <color indexed="81"/>
            <rFont val="Tahoma"/>
            <family val="2"/>
          </rPr>
          <t>XX/XX/2026</t>
        </r>
      </text>
    </comment>
    <comment ref="E255" authorId="1" shapeId="0" xr:uid="{093CE965-2775-4DB4-A9BD-0E1EAE4AFCB2}">
      <text>
        <r>
          <rPr>
            <b/>
            <sz val="9"/>
            <color indexed="81"/>
            <rFont val="Tahoma"/>
            <family val="2"/>
          </rPr>
          <t>XX/XX/2026</t>
        </r>
      </text>
    </comment>
    <comment ref="E301" authorId="1" shapeId="0" xr:uid="{BADA88D7-4F28-497B-A1C6-352FD905623C}">
      <text>
        <r>
          <rPr>
            <b/>
            <sz val="9"/>
            <color indexed="81"/>
            <rFont val="Tahoma"/>
            <family val="2"/>
          </rPr>
          <t>XX/XX/2026</t>
        </r>
      </text>
    </comment>
    <comment ref="E348" authorId="1" shapeId="0" xr:uid="{13A218B2-F7C6-42E0-AED3-7D3B679EA146}">
      <text>
        <r>
          <rPr>
            <b/>
            <sz val="9"/>
            <color indexed="81"/>
            <rFont val="Tahoma"/>
            <family val="2"/>
          </rPr>
          <t>XX/XX/2026</t>
        </r>
      </text>
    </comment>
    <comment ref="E394" authorId="1" shapeId="0" xr:uid="{5FA62868-3FDF-4061-812A-09F5232EFB88}">
      <text>
        <r>
          <rPr>
            <b/>
            <sz val="9"/>
            <color indexed="81"/>
            <rFont val="Tahoma"/>
            <family val="2"/>
          </rPr>
          <t>XX/XX/2026</t>
        </r>
      </text>
    </comment>
    <comment ref="E440" authorId="1" shapeId="0" xr:uid="{CAB5375D-9E51-4814-93C3-3BB3403BBC39}">
      <text>
        <r>
          <rPr>
            <b/>
            <sz val="9"/>
            <color indexed="81"/>
            <rFont val="Tahoma"/>
            <family val="2"/>
          </rPr>
          <t>XX/XX/2026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MARMILLON, Stéphane</author>
  </authors>
  <commentList>
    <comment ref="M38" authorId="0" shapeId="0" xr:uid="{00000000-0006-0000-0600-000003000000}">
      <text>
        <r>
          <rPr>
            <sz val="9"/>
            <color indexed="81"/>
            <rFont val="Tahoma"/>
            <family val="2"/>
          </rPr>
          <t xml:space="preserve">Les ressources (du projet) des exercices antérieurs non utilisées au 31/12/2025 doivent figurer sur le compte 78 - Reprises sur amortissements et provisions et fonds dédiés des colonnes Prévisionnel et Réalisation
</t>
        </r>
      </text>
    </comment>
  </commentList>
</comments>
</file>

<file path=xl/sharedStrings.xml><?xml version="1.0" encoding="utf-8"?>
<sst xmlns="http://schemas.openxmlformats.org/spreadsheetml/2006/main" count="1247" uniqueCount="738">
  <si>
    <t>Remplir une fiche par projet</t>
  </si>
  <si>
    <t>Numéro SIRET</t>
  </si>
  <si>
    <t xml:space="preserve">Nom </t>
  </si>
  <si>
    <t>Prénom</t>
  </si>
  <si>
    <t>Fonction</t>
  </si>
  <si>
    <t>Téléphone</t>
  </si>
  <si>
    <t>Dept 16</t>
  </si>
  <si>
    <t>Dept 33</t>
  </si>
  <si>
    <t>Dept 40</t>
  </si>
  <si>
    <t>Dept 47</t>
  </si>
  <si>
    <t>Dept 64</t>
  </si>
  <si>
    <t>Dept 79</t>
  </si>
  <si>
    <t>Dept 86</t>
  </si>
  <si>
    <t>Dept 87</t>
  </si>
  <si>
    <t>Thème principal</t>
  </si>
  <si>
    <t>Ce projet s'intègre t-il dans la politique de la ville ?</t>
  </si>
  <si>
    <t xml:space="preserve">Contexte </t>
  </si>
  <si>
    <t>Type :</t>
  </si>
  <si>
    <t>Date de début d'intervention</t>
  </si>
  <si>
    <t>Date de fin d'intervention</t>
  </si>
  <si>
    <t>Lieu(x) de réalisation (préciser le(s) quartier(s), la liste des établissement(s), …)</t>
  </si>
  <si>
    <t>Public</t>
  </si>
  <si>
    <t>Nourrissons (0 - 2ans)</t>
  </si>
  <si>
    <t>Adultes (18 - 55 ans)</t>
  </si>
  <si>
    <t>Enfants (2 - 5 ans)</t>
  </si>
  <si>
    <t>Adolescents (13 - 18 ans)</t>
  </si>
  <si>
    <t>Enfants (6 - 9 ans)</t>
  </si>
  <si>
    <t>Personnes de plus de 55 ans</t>
  </si>
  <si>
    <t>Femmes enceintes</t>
  </si>
  <si>
    <t>Etudiants</t>
  </si>
  <si>
    <t>Gens du voyage</t>
  </si>
  <si>
    <t>Aidants</t>
  </si>
  <si>
    <t>Chômeurs</t>
  </si>
  <si>
    <t>Personnes immigrées</t>
  </si>
  <si>
    <t>Patients</t>
  </si>
  <si>
    <t>Habitants</t>
  </si>
  <si>
    <t>Usagers de drogue</t>
  </si>
  <si>
    <t>Autre</t>
  </si>
  <si>
    <t>Professionnels relais</t>
  </si>
  <si>
    <t>Personnes relais/pairs</t>
  </si>
  <si>
    <t>Professionnels du social</t>
  </si>
  <si>
    <t>Professionnels de santé</t>
  </si>
  <si>
    <t>Auprès de combien de personnes avez-vous prévu d'intervenir ?</t>
  </si>
  <si>
    <t>NOM</t>
  </si>
  <si>
    <t>Un budget spécifique est-il prévu pour l'évaluation ?</t>
  </si>
  <si>
    <t xml:space="preserve">Nom de la structure porteuse du projet </t>
  </si>
  <si>
    <t>Personne responsable du projet</t>
  </si>
  <si>
    <t>Présentation du projet</t>
  </si>
  <si>
    <t>/</t>
  </si>
  <si>
    <t>Dept 17</t>
  </si>
  <si>
    <t>Dept 19</t>
  </si>
  <si>
    <t>Dept 23</t>
  </si>
  <si>
    <t>Dept 24</t>
  </si>
  <si>
    <t>Intitulé du projet</t>
  </si>
  <si>
    <t>Addictions</t>
  </si>
  <si>
    <t>Appui aux politiques</t>
  </si>
  <si>
    <t>Cancer</t>
  </si>
  <si>
    <t>Vaccination</t>
  </si>
  <si>
    <t>Vieillissement</t>
  </si>
  <si>
    <t>Air extérieur</t>
  </si>
  <si>
    <t>Ambroisie</t>
  </si>
  <si>
    <t>Radon</t>
  </si>
  <si>
    <t>Bruit</t>
  </si>
  <si>
    <t>Habitat indigne</t>
  </si>
  <si>
    <t>Saturnisme</t>
  </si>
  <si>
    <t>Amiante</t>
  </si>
  <si>
    <t>Eau potable</t>
  </si>
  <si>
    <t>Stratégie petite enfance</t>
  </si>
  <si>
    <t>Modalités de mise en œuvre du projet</t>
  </si>
  <si>
    <r>
      <t>* 1</t>
    </r>
    <r>
      <rPr>
        <b/>
        <vertAlign val="superscript"/>
        <sz val="10"/>
        <color indexed="8"/>
        <rFont val="Arial"/>
        <family val="2"/>
      </rPr>
      <t>ère</t>
    </r>
    <r>
      <rPr>
        <b/>
        <sz val="10"/>
        <color indexed="8"/>
        <rFont val="Arial"/>
        <family val="2"/>
      </rPr>
      <t xml:space="preserve"> MODALITE D'INTERVENTION (INTITULE) </t>
    </r>
  </si>
  <si>
    <t xml:space="preserve">Description </t>
  </si>
  <si>
    <t>Fréquence de l'intervention</t>
  </si>
  <si>
    <t>Nombre d'heures d'intervention prévues</t>
  </si>
  <si>
    <t xml:space="preserve">Personnes détenues </t>
  </si>
  <si>
    <t>Tranche d'âge</t>
  </si>
  <si>
    <t>Thème secondaire</t>
  </si>
  <si>
    <t>Accidents de la vie courante</t>
  </si>
  <si>
    <t xml:space="preserve">Addictions </t>
  </si>
  <si>
    <t>Cancers</t>
  </si>
  <si>
    <t>Douleurs, soins palliatifs</t>
  </si>
  <si>
    <t>Environnement - air intérieur</t>
  </si>
  <si>
    <t>Environnement - bruit</t>
  </si>
  <si>
    <t>Environnement - habitat</t>
  </si>
  <si>
    <t>Environnement - qualité de l'eau</t>
  </si>
  <si>
    <t>Hépathites</t>
  </si>
  <si>
    <t>Hygiène de vie (sommeil, rythmes de vie, hygiène corporelle)</t>
  </si>
  <si>
    <t>Maladie chronique (autres)</t>
  </si>
  <si>
    <t>Maladie infectieuses (autres)</t>
  </si>
  <si>
    <t>Maladie rares</t>
  </si>
  <si>
    <t>Médicament</t>
  </si>
  <si>
    <t>Nutrition (alimentation et activité physique)</t>
  </si>
  <si>
    <t>Périnatalité - Parentalité</t>
  </si>
  <si>
    <t>Précarité</t>
  </si>
  <si>
    <t>Risque routier</t>
  </si>
  <si>
    <t>Santé au travail</t>
  </si>
  <si>
    <t>Santé mentale</t>
  </si>
  <si>
    <t>Santé scolaire</t>
  </si>
  <si>
    <t>Sexualité (contraception, IVG)</t>
  </si>
  <si>
    <t>VIH-SIDA-IST</t>
  </si>
  <si>
    <t>Violence (dont mutilations sexuelles)</t>
  </si>
  <si>
    <t>Veuillez nous indiquer toute information complémentaire qui vous semblerait pertinente</t>
  </si>
  <si>
    <t>Le total des charges doit être égal au total des produits</t>
  </si>
  <si>
    <t>Projet n°</t>
  </si>
  <si>
    <t>Intitulé</t>
  </si>
  <si>
    <t>CHARGES</t>
  </si>
  <si>
    <t>PRODUITS</t>
  </si>
  <si>
    <t>CHARGES DIRECTES</t>
  </si>
  <si>
    <t>60 - Achats</t>
  </si>
  <si>
    <t>Achats de matières et fournitures</t>
  </si>
  <si>
    <t>Achats fournitures</t>
  </si>
  <si>
    <t>61 - Services extérieurs</t>
  </si>
  <si>
    <t xml:space="preserve">Locations </t>
  </si>
  <si>
    <t>Entretien et réparation</t>
  </si>
  <si>
    <t>Assurance</t>
  </si>
  <si>
    <t>Documentation</t>
  </si>
  <si>
    <t>Divers</t>
  </si>
  <si>
    <t xml:space="preserve">62 - Autres services extérieurs </t>
  </si>
  <si>
    <t>Publicité, publication</t>
  </si>
  <si>
    <t>Déplacements, missions</t>
  </si>
  <si>
    <t>Services bancaires, autres</t>
  </si>
  <si>
    <t>63 - Impôts et taxes</t>
  </si>
  <si>
    <t>Impôts et taxes sur rémunération</t>
  </si>
  <si>
    <t>Autres impôts et taxes</t>
  </si>
  <si>
    <t>64 - charges de personnel</t>
  </si>
  <si>
    <t>Rémunération des personnels</t>
  </si>
  <si>
    <t>Charges sociales</t>
  </si>
  <si>
    <t>Autres charges personnel</t>
  </si>
  <si>
    <t>65 - Autres charges de gestion courante</t>
  </si>
  <si>
    <t>66 - Charges financières</t>
  </si>
  <si>
    <t>67 - Charges exceptionnelles</t>
  </si>
  <si>
    <t>CHARGES INDIRECTES</t>
  </si>
  <si>
    <t>Charges fixes de fonctionnement</t>
  </si>
  <si>
    <t>Frais financiers</t>
  </si>
  <si>
    <t>Autres</t>
  </si>
  <si>
    <t>TOTAL DES CHARGES</t>
  </si>
  <si>
    <t>Prestations de services</t>
  </si>
  <si>
    <t>RESSOURCES DIRECTES</t>
  </si>
  <si>
    <t>70 - Vente de produits finis, de marchandises, prestations de services</t>
  </si>
  <si>
    <t>Etat : préciser le(s) ministère(s) sollicité(s)</t>
  </si>
  <si>
    <t>ARS Nouvelle-Aquitaine</t>
  </si>
  <si>
    <t>Région(s)</t>
  </si>
  <si>
    <t>Département(s)</t>
  </si>
  <si>
    <t>Organismes sociaux (détailler)</t>
  </si>
  <si>
    <t>Fonds européens</t>
  </si>
  <si>
    <t>L'agence de services et de paiement (ex-CNASEA-emplois aidés)</t>
  </si>
  <si>
    <t>Autres établissements publics</t>
  </si>
  <si>
    <t>Aides privées</t>
  </si>
  <si>
    <t>75 - Autres produits de gestion courante</t>
  </si>
  <si>
    <t>Dont cotisations, dons manuels ou legs</t>
  </si>
  <si>
    <t>TOTAL DES PRODUITS</t>
  </si>
  <si>
    <t>Commune(s)</t>
  </si>
  <si>
    <r>
      <t xml:space="preserve">Intercommunalité(s) : EPCI - </t>
    </r>
    <r>
      <rPr>
        <vertAlign val="superscript"/>
        <sz val="11"/>
        <color indexed="8"/>
        <rFont val="Arial"/>
        <family val="2"/>
      </rPr>
      <t>3</t>
    </r>
  </si>
  <si>
    <r>
      <t>CONTRIBUTIONS VOLONTAIRES</t>
    </r>
    <r>
      <rPr>
        <b/>
        <vertAlign val="superscript"/>
        <sz val="11"/>
        <color indexed="8"/>
        <rFont val="Arial"/>
        <family val="2"/>
      </rPr>
      <t>4</t>
    </r>
  </si>
  <si>
    <t>86 - Emplois des contributions volontaires en nature</t>
  </si>
  <si>
    <t>860 - Secours en nature</t>
  </si>
  <si>
    <t>861 - Mise à disposition gratuite de biens et services</t>
  </si>
  <si>
    <t>862 - Prestations</t>
  </si>
  <si>
    <t>864 - Personnel bénévole</t>
  </si>
  <si>
    <t xml:space="preserve">TOTAL  </t>
  </si>
  <si>
    <t>87 - Contributions volontaires en nature</t>
  </si>
  <si>
    <t>870 - Bénévolat</t>
  </si>
  <si>
    <t>871 - Prestations en nature</t>
  </si>
  <si>
    <t>875 - Dons en nature</t>
  </si>
  <si>
    <t>TOTAL</t>
  </si>
  <si>
    <t>La subvention de</t>
  </si>
  <si>
    <t>représente</t>
  </si>
  <si>
    <t>du total des produits</t>
  </si>
  <si>
    <t>Adresse</t>
  </si>
  <si>
    <t>Code postal</t>
  </si>
  <si>
    <t>CLS</t>
  </si>
  <si>
    <t>NON</t>
  </si>
  <si>
    <t>19-CLS Haute-Corrèze</t>
  </si>
  <si>
    <t>33-CLS Bordeaux Métropole</t>
  </si>
  <si>
    <t>33-CLS Pays Médoc</t>
  </si>
  <si>
    <t>47-CLS Communauté d'agglomération du Grand Villeneuvois</t>
  </si>
  <si>
    <t>79-CLS Pays de Gâtine</t>
  </si>
  <si>
    <t>Ville</t>
  </si>
  <si>
    <r>
      <t>* 2</t>
    </r>
    <r>
      <rPr>
        <b/>
        <vertAlign val="superscript"/>
        <sz val="10"/>
        <color indexed="8"/>
        <rFont val="Arial"/>
        <family val="2"/>
      </rPr>
      <t>ème</t>
    </r>
    <r>
      <rPr>
        <b/>
        <sz val="10"/>
        <color indexed="8"/>
        <rFont val="Arial"/>
        <family val="2"/>
      </rPr>
      <t xml:space="preserve"> MODALITE D'INTERVENTION (INTITULE) </t>
    </r>
  </si>
  <si>
    <r>
      <t>* 3</t>
    </r>
    <r>
      <rPr>
        <b/>
        <vertAlign val="superscript"/>
        <sz val="10"/>
        <color indexed="8"/>
        <rFont val="Arial"/>
        <family val="2"/>
      </rPr>
      <t>ème</t>
    </r>
    <r>
      <rPr>
        <b/>
        <sz val="10"/>
        <color indexed="8"/>
        <rFont val="Arial"/>
        <family val="2"/>
      </rPr>
      <t xml:space="preserve"> MODALITE D'INTERVENTION (INTITULE) </t>
    </r>
  </si>
  <si>
    <r>
      <t>* 4</t>
    </r>
    <r>
      <rPr>
        <b/>
        <vertAlign val="superscript"/>
        <sz val="10"/>
        <color indexed="8"/>
        <rFont val="Arial"/>
        <family val="2"/>
      </rPr>
      <t>ème</t>
    </r>
    <r>
      <rPr>
        <b/>
        <sz val="10"/>
        <color indexed="8"/>
        <rFont val="Arial"/>
        <family val="2"/>
      </rPr>
      <t xml:space="preserve"> MODALITE D'INTERVENTION (INTITULE) </t>
    </r>
  </si>
  <si>
    <t>https://avis-situation-sirene.insee.fr/</t>
  </si>
  <si>
    <t>Report partiel</t>
  </si>
  <si>
    <t>Report total</t>
  </si>
  <si>
    <t>Renouvellement du projet n°</t>
  </si>
  <si>
    <t>Etat d'avancement du projet</t>
  </si>
  <si>
    <t>Contexte</t>
  </si>
  <si>
    <t>Commentaires</t>
  </si>
  <si>
    <t>Quel a été le budget dédié à l'évaluation ?</t>
  </si>
  <si>
    <t>Nombre d'heures d'intervention</t>
  </si>
  <si>
    <t>Réalisées</t>
  </si>
  <si>
    <t>NOTICE</t>
  </si>
  <si>
    <t>Cette fiche permet au représentant légal de la structure, ou à son mandataire, de signer la demande de subvention et d'en préciser le montant</t>
  </si>
  <si>
    <t>Attention : Votre demande de financement ne sera prise en compte que si cette fiche est complétée et signée</t>
  </si>
  <si>
    <t>Pour vérifier ces informations et télécharger la fiche INSEE</t>
  </si>
  <si>
    <t>Tous les champs encadrés de rouge sont obligatoires</t>
  </si>
  <si>
    <t>Le détail des postes de dépenses doit être renseigné.</t>
  </si>
  <si>
    <t>Cette fiche permet au représentant légal de la structure de certifier l'exactitude des données.</t>
  </si>
  <si>
    <t>Expliquer par poste de charges les dépenses réalisées</t>
  </si>
  <si>
    <t>Expliquer et justifier les écarts éventuels entre le budget prévisionnel du projet et le budget réalisé</t>
  </si>
  <si>
    <t>Contributions volontaires en nature affectées à la réalisation du projet subventionné</t>
  </si>
  <si>
    <t xml:space="preserve">Certifie exactes les informations du présent compte rendu </t>
  </si>
  <si>
    <t xml:space="preserve">Fait le </t>
  </si>
  <si>
    <t xml:space="preserve">à </t>
  </si>
  <si>
    <t>68 - Dotations aux amortissements et fonds dédiés</t>
  </si>
  <si>
    <t>PIECES A JOINDRE</t>
  </si>
  <si>
    <t xml:space="preserve">DOCUMENTS A TRANSMETTRE AU TITRE </t>
  </si>
  <si>
    <t>SUPPORTS OU DOCUMENTS CONCERNANT</t>
  </si>
  <si>
    <t>QUE FAIRE</t>
  </si>
  <si>
    <t>Si le présent document n'est pas signé par le représentant légal de la structure, transmettre le pouvoir donné par ce dernier au signataire</t>
  </si>
  <si>
    <t>MOYEN DE TRANSMISSION</t>
  </si>
  <si>
    <t>Concernant la structure</t>
  </si>
  <si>
    <t>Les copies des factures en votre possession doivent être transmises</t>
  </si>
  <si>
    <t>De la demande de subvention</t>
  </si>
  <si>
    <t>Le présent support est à enregistrer et sauvegarder sur votre poste informatique avant complétude</t>
  </si>
  <si>
    <t>Par courrier électronique uniquement</t>
  </si>
  <si>
    <t>VERIFICATION COMPLETUDE DU DOSSIER A FAIRE PAR L'OPERATEUR</t>
  </si>
  <si>
    <t>OU TROUVER CES PIECES A COMPLETER</t>
  </si>
  <si>
    <t>Environnement - air extérieur</t>
  </si>
  <si>
    <t>Hommes</t>
  </si>
  <si>
    <t>Femmes</t>
  </si>
  <si>
    <t>Coordination locale</t>
  </si>
  <si>
    <t>Formation</t>
  </si>
  <si>
    <r>
      <t xml:space="preserve">OBJET DU PARTENARIAT 
</t>
    </r>
    <r>
      <rPr>
        <sz val="9"/>
        <color indexed="8"/>
        <rFont val="Arial"/>
        <family val="2"/>
      </rPr>
      <t>(Prêt de matériel, appui technique, etc …)</t>
    </r>
  </si>
  <si>
    <t>Action de santé communautaire</t>
  </si>
  <si>
    <t>Commentaire(s)</t>
  </si>
  <si>
    <r>
      <t xml:space="preserve">Indicateurs de résultats
</t>
    </r>
    <r>
      <rPr>
        <sz val="8"/>
        <color theme="1"/>
        <rFont val="Arial"/>
        <family val="2"/>
      </rPr>
      <t>(2 minimum sur l'ensemble du projet)</t>
    </r>
  </si>
  <si>
    <t>Le projet est</t>
  </si>
  <si>
    <t>Si il est annulé, reporté ou modifié dans son contenu pourquoi</t>
  </si>
  <si>
    <t>'</t>
  </si>
  <si>
    <t>N° projet</t>
  </si>
  <si>
    <t>S'il y a un écart avec les communes prévues initialement, précisez pourquoi</t>
  </si>
  <si>
    <t>Prévues</t>
  </si>
  <si>
    <r>
      <t>Lieux de réalisation de l'intervention</t>
    </r>
    <r>
      <rPr>
        <sz val="9"/>
        <color theme="1"/>
        <rFont val="Arial"/>
        <family val="2"/>
      </rPr>
      <t xml:space="preserve"> (Préciser le(s) quartier(s) la liste des établissement(s), …)</t>
    </r>
  </si>
  <si>
    <t>Auprès de combien de personnes êtes-vous intervenu ?</t>
  </si>
  <si>
    <t>Nombre prévu</t>
  </si>
  <si>
    <t>Si cette intervention n'a pas été mise en œuvre comme prévu, précisez pourquoi</t>
  </si>
  <si>
    <t xml:space="preserve">Moyens mis en œuvre </t>
  </si>
  <si>
    <t>Les moyens humains ont-ils pu être mobilisés ?</t>
  </si>
  <si>
    <t>Les moyens matériels ont-ils pu être mobilisés ?</t>
  </si>
  <si>
    <t xml:space="preserve">Les moyens financiers : </t>
  </si>
  <si>
    <t>Les partenaires prévus ont-ils pu être tous mobilisés ?</t>
  </si>
  <si>
    <t>Si oui lesquels et comment ?</t>
  </si>
  <si>
    <t>Impacts</t>
  </si>
  <si>
    <t>Si oui, lequel ? Si non, pourquoi ?</t>
  </si>
  <si>
    <t>Quels sont les impacts et retombées de votre projet ?</t>
  </si>
  <si>
    <t>représentant(e) légal(e)de la structure</t>
  </si>
  <si>
    <t>Courriel</t>
  </si>
  <si>
    <t>@</t>
  </si>
  <si>
    <t>Personnes sans domicile fixe</t>
  </si>
  <si>
    <t>Personnes en difficultés socio-économiques</t>
  </si>
  <si>
    <t>Professionnels de l'éducation</t>
  </si>
  <si>
    <t>Exemple : un projet sur la nutrition peut consister à animer des ateliers avec du public (1ère modalité d'intervention) et former des professionnels (2ème modalité d'intervention)</t>
  </si>
  <si>
    <t>RECHERCHÉS, ACQUIS OU CONVENTIONNÉS</t>
  </si>
  <si>
    <t xml:space="preserve">Personne responsable du projet </t>
  </si>
  <si>
    <t>Résultats obtenus</t>
  </si>
  <si>
    <t>Tous les supports et documents ci-dessus sont à envoyer :</t>
  </si>
  <si>
    <t xml:space="preserve">          - à la Délégation Départementale dont vous dépendez pour les projets départementaux, </t>
  </si>
  <si>
    <t>Signature</t>
  </si>
  <si>
    <t>Thématique</t>
  </si>
  <si>
    <t xml:space="preserve">Si vous n'en avez pas, il vous faut le demander à la Direction Régionale de l'INSEE; Cette démarche est gratuite (annuaire des directions régionales sur  </t>
  </si>
  <si>
    <t>Un Relevé d'Identité Bancaire strictement à la même adresse que celle figurant sur la fiche INSEE</t>
  </si>
  <si>
    <t xml:space="preserve">Toute discordance entre les adresses des 3 documents (Fiche 1-1, RIB, fiche INSEE) bloquera la recevabilité du dossier </t>
  </si>
  <si>
    <t>Dès lors, il ne concerne pas les financements imputables sur la section d'investissements</t>
  </si>
  <si>
    <t>Non concerné à ce jour</t>
  </si>
  <si>
    <t>Pour bénéficier d'une subvention vous devez disposer d'un numéro SIRET</t>
  </si>
  <si>
    <t>DATES LIMITES DE RECEPTION DES DOCUMENTS</t>
  </si>
  <si>
    <t>Que souhaitez-vous évaluer dans cette modalité d'intervention  ?</t>
  </si>
  <si>
    <t xml:space="preserve">Partenariats prévus </t>
  </si>
  <si>
    <t xml:space="preserve">Les bénéficiaires sont-ils associés au projet ? </t>
  </si>
  <si>
    <t>Si oui, avec quel degré d'implication ?</t>
  </si>
  <si>
    <t>76 - Produits financiers</t>
  </si>
  <si>
    <r>
      <t>Montant</t>
    </r>
    <r>
      <rPr>
        <b/>
        <vertAlign val="superscript"/>
        <sz val="11"/>
        <color theme="3" tint="0.39997558519241921"/>
        <rFont val="Arial"/>
        <family val="2"/>
      </rPr>
      <t>1</t>
    </r>
  </si>
  <si>
    <r>
      <t xml:space="preserve">Prévisionnel </t>
    </r>
    <r>
      <rPr>
        <vertAlign val="superscript"/>
        <sz val="11"/>
        <color theme="1"/>
        <rFont val="Arial"/>
        <family val="2"/>
      </rPr>
      <t>6</t>
    </r>
  </si>
  <si>
    <r>
      <t xml:space="preserve">Réalisation </t>
    </r>
    <r>
      <rPr>
        <vertAlign val="superscript"/>
        <sz val="11"/>
        <color theme="1"/>
        <rFont val="Arial"/>
        <family val="2"/>
      </rPr>
      <t>6</t>
    </r>
  </si>
  <si>
    <r>
      <t>Intercommunalité(s) : EPCI -</t>
    </r>
    <r>
      <rPr>
        <vertAlign val="superscript"/>
        <sz val="11"/>
        <color theme="1"/>
        <rFont val="Arial"/>
        <family val="2"/>
      </rPr>
      <t xml:space="preserve"> 8</t>
    </r>
  </si>
  <si>
    <t xml:space="preserve">68 - Dotations aux amortissements et fonds dédiés </t>
  </si>
  <si>
    <t xml:space="preserve">78 - Reprises sur amortissements, provisions et fonds dédiés </t>
  </si>
  <si>
    <t>CONTRIBUTIONS VOLONTAIRES</t>
  </si>
  <si>
    <r>
      <t>74 - Subventions d'exploitation</t>
    </r>
    <r>
      <rPr>
        <b/>
        <vertAlign val="superscript"/>
        <sz val="11"/>
        <color theme="3" tint="0.39994506668294322"/>
        <rFont val="Arial"/>
        <family val="2"/>
      </rPr>
      <t xml:space="preserve">7 </t>
    </r>
    <r>
      <rPr>
        <b/>
        <sz val="10"/>
        <color rgb="FFFF0000"/>
        <rFont val="Arial"/>
        <family val="2"/>
      </rPr>
      <t>à détailler ci-dessous</t>
    </r>
  </si>
  <si>
    <r>
      <t>74 - Subventions d'exploitation</t>
    </r>
    <r>
      <rPr>
        <b/>
        <vertAlign val="superscript"/>
        <sz val="11"/>
        <color indexed="62"/>
        <rFont val="Arial"/>
        <family val="2"/>
      </rPr>
      <t xml:space="preserve">2 </t>
    </r>
    <r>
      <rPr>
        <b/>
        <sz val="10"/>
        <color rgb="FFFF0000"/>
        <rFont val="Arial"/>
        <family val="2"/>
      </rPr>
      <t>à détailler ci-dessous</t>
    </r>
  </si>
  <si>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Ne pas indiquer les centimes d'euros
</t>
    </r>
    <r>
      <rPr>
        <vertAlign val="superscript"/>
        <sz val="11"/>
        <color theme="1"/>
        <rFont val="Arial"/>
        <family val="2"/>
      </rPr>
      <t xml:space="preserve">7 </t>
    </r>
    <r>
      <rPr>
        <sz val="11"/>
        <color theme="1"/>
        <rFont val="Arial"/>
        <family val="2"/>
      </rPr>
      <t xml:space="preserve">L'attention du demandeur est appelée sur le fait que les indications sur les financements demandés auprès d'autres financeurs publics valent déclaration sur l'honneur et tiennent lieu de justificatifs.
</t>
    </r>
    <r>
      <rPr>
        <vertAlign val="superscript"/>
        <sz val="11"/>
        <color theme="1"/>
        <rFont val="Arial"/>
        <family val="2"/>
      </rPr>
      <t xml:space="preserve">8 </t>
    </r>
    <r>
      <rPr>
        <sz val="11"/>
        <color theme="1"/>
        <rFont val="Arial"/>
        <family val="2"/>
      </rPr>
      <t xml:space="preserve">Catégories d'établissements publics de coopération intercommunale (EPCI) à fiscalité propre : communauté de communes, communauté d'agglomération, communauté urbaine
</t>
    </r>
    <r>
      <rPr>
        <vertAlign val="superscript"/>
        <sz val="11"/>
        <color theme="1"/>
        <rFont val="Arial"/>
        <family val="2"/>
      </rPr>
      <t/>
    </r>
  </si>
  <si>
    <t>Ce projet s'intègre-t-il dans le cadre d'un Atelier Santé Ville ?</t>
  </si>
  <si>
    <t>Pré-adolescents (10 -12 ans)</t>
  </si>
  <si>
    <t>- Le public cible, informé,  bénéficie des services mis à disposition pour le projet sans intervenir dans le choix du contenu du projet</t>
  </si>
  <si>
    <t xml:space="preserve"> - Les bénéficaires, consultés, ont exprimé leurs besoins de santé et participent activement aux activités du projet, sans être inclus dans le choix des activités ou des modalités de leur exécution</t>
  </si>
  <si>
    <t>- Les bénéficaires sont associés aux prises de décisions, à la définition des priorités et objectifs, à la manière dont les activités sont menées</t>
  </si>
  <si>
    <t xml:space="preserve"> - Les bénéficaires participent-ils financèrement au projet ?</t>
  </si>
  <si>
    <t>Autres professions</t>
  </si>
  <si>
    <t xml:space="preserve">INSTITUTIONNEL ou RELAIS </t>
  </si>
  <si>
    <t xml:space="preserve">Si cette intervention n'a pas été mise en œuvre comme prévu, précisez pourquoi </t>
  </si>
  <si>
    <r>
      <t>Etes-vous intervenu auprès des personnes que vous aviez "ciblées" ?</t>
    </r>
    <r>
      <rPr>
        <sz val="9"/>
        <color theme="1"/>
        <rFont val="Arial"/>
        <family val="2"/>
      </rPr>
      <t xml:space="preserve"> (tranche d'âge, spécificités, …)</t>
    </r>
  </si>
  <si>
    <t xml:space="preserve">Le projet prévoit-il le transfert à un autre contexte (généralisation, extension à un autre territoire, …) </t>
  </si>
  <si>
    <t>Les besoins identifiés au départ se sont-ils révélés exacts ?</t>
  </si>
  <si>
    <t>Des partenaires imprévus ont-ils pu participer au projet ?</t>
  </si>
  <si>
    <t>Si non pourquoi ?</t>
  </si>
  <si>
    <t>Rémunérations intermédiaires et honoraires</t>
  </si>
  <si>
    <t>Règles de répartition des charges indirectes affectées au projet subventionné (exemple : quote-part ou pourcentage des loyers, des salaires, …)</t>
  </si>
  <si>
    <t>Observations à formuler sur le compte-rendu financier de l'opération subventionnée</t>
  </si>
  <si>
    <t>LGBT</t>
  </si>
  <si>
    <t>Un projet peut comporter différentes modalités d'interventions.</t>
  </si>
  <si>
    <t>Auprès de qui intervenez-vous directement ?</t>
  </si>
  <si>
    <t>Joindre l'outil créé ou indiquer la référence de l'outil utilisé</t>
  </si>
  <si>
    <t xml:space="preserve">Objectifs </t>
  </si>
  <si>
    <t>Indicateurs de réalisation</t>
  </si>
  <si>
    <t>Réalisations effectives</t>
  </si>
  <si>
    <t>Nombre réalisé</t>
  </si>
  <si>
    <t xml:space="preserve">Quelles sont les réalisations prévues après mise en œuvre de cette modalité d'intervention ? </t>
  </si>
  <si>
    <t>Résultats prévus</t>
  </si>
  <si>
    <t>Budget prévu</t>
  </si>
  <si>
    <t>Budget réalisé</t>
  </si>
  <si>
    <t xml:space="preserve">Réalisations prévues </t>
  </si>
  <si>
    <r>
      <t>Quelles sont les réalisations effectives après mise en œuvre de cette modalité d'intervention ?</t>
    </r>
    <r>
      <rPr>
        <b/>
        <sz val="10"/>
        <color theme="1"/>
        <rFont val="Arial"/>
        <family val="2"/>
      </rPr>
      <t xml:space="preserve"> Le cas échéant, expliquez les écarts entre les réalisations effectives et les réalisations prévues (utilisez la case "Commentaires")</t>
    </r>
  </si>
  <si>
    <t>Participation des usagers</t>
  </si>
  <si>
    <t>Les usagers ont il pu participer au projet tel que cela avait été prévu ?</t>
  </si>
  <si>
    <t>Si oui comment ? Si non pourquoi ?</t>
  </si>
  <si>
    <r>
      <rPr>
        <b/>
        <u/>
        <sz val="10"/>
        <color theme="1"/>
        <rFont val="Arial"/>
        <family val="2"/>
      </rPr>
      <t xml:space="preserve">Quels résultats avez-vous obtenus à l'issue de votre projet ? </t>
    </r>
    <r>
      <rPr>
        <b/>
        <sz val="10"/>
        <color theme="1"/>
        <rFont val="Arial"/>
        <family val="2"/>
      </rPr>
      <t>Le cas échéant, expliquez les écarts entre les résultats obtenus et prévus (utilisez la case "Commentaires")</t>
    </r>
  </si>
  <si>
    <t xml:space="preserve">Si oui, pourquoi ? Quelles ont été les modifications? </t>
  </si>
  <si>
    <t>Evaluation globale du projet et perspectives</t>
  </si>
  <si>
    <t>Appréciation générale (points forts, points à améliorer, …)</t>
  </si>
  <si>
    <t>Perspectives (évolutions proposées,…)</t>
  </si>
  <si>
    <t xml:space="preserve">Quelle est votre appréciation générale du projet? Quelles perspectives envisagez-vous pour ce projet? </t>
  </si>
  <si>
    <r>
      <t xml:space="preserve">Indicateurs de réalisation
 (qualitatif ou quantitatif : nbre, %,) 
</t>
    </r>
    <r>
      <rPr>
        <sz val="9"/>
        <color rgb="FF0070C0"/>
        <rFont val="Arial"/>
        <family val="2"/>
      </rPr>
      <t>(ex : % d'enseignants du département formés)</t>
    </r>
  </si>
  <si>
    <r>
      <t xml:space="preserve">Source ou outil de collecte de données
</t>
    </r>
    <r>
      <rPr>
        <sz val="9"/>
        <color rgb="FF0070C0"/>
        <rFont val="Arial"/>
        <family val="2"/>
      </rPr>
      <t>(ex : feuilles d'émargement)</t>
    </r>
  </si>
  <si>
    <t>Dont public</t>
  </si>
  <si>
    <t>Dont professionnels relais</t>
  </si>
  <si>
    <r>
      <rPr>
        <b/>
        <sz val="10"/>
        <color theme="1"/>
        <rFont val="Arial"/>
        <family val="2"/>
      </rPr>
      <t xml:space="preserve">Réalisations prévues </t>
    </r>
    <r>
      <rPr>
        <sz val="10"/>
        <color theme="1"/>
        <rFont val="Arial"/>
        <family val="2"/>
      </rPr>
      <t xml:space="preserve">
</t>
    </r>
    <r>
      <rPr>
        <sz val="9"/>
        <color rgb="FF0070C0"/>
        <rFont val="Arial"/>
        <family val="2"/>
      </rPr>
      <t xml:space="preserve">(ex : 50% d'enseignants du département formés)  </t>
    </r>
  </si>
  <si>
    <t xml:space="preserve">Si oui indiquez le montant </t>
  </si>
  <si>
    <t>Démarche d'évaluation</t>
  </si>
  <si>
    <t>Des éléments ont-ils changé en matière de démarche d'évaluation depuis la demande initiale ?</t>
  </si>
  <si>
    <t>Dans votre demande initiale, vous aviez indiqué</t>
  </si>
  <si>
    <t xml:space="preserve">Si une évaluation a été effectuée, par qui a-t-elle été menée?  </t>
  </si>
  <si>
    <t>Spécificités</t>
  </si>
  <si>
    <t xml:space="preserve">Le dossier de demande de subvention concerne le financement de projets spécifiques relevant de l'intérêt général </t>
  </si>
  <si>
    <t>Santé Qualité de Vie au Travail</t>
  </si>
  <si>
    <t>Explications de cette estimation :</t>
  </si>
  <si>
    <t>Coût prévu de cette modalité d'intervention :</t>
  </si>
  <si>
    <t>Merci de justifier l'écart de coût de cette modalité :</t>
  </si>
  <si>
    <t>Plan Régional de Santé Environnement</t>
  </si>
  <si>
    <t>Conseiller Médical en Environnement Intérieur</t>
  </si>
  <si>
    <t>Monoxyde de carbone</t>
  </si>
  <si>
    <t>Lutte anti-vectorielle</t>
  </si>
  <si>
    <t>Coût de la modalité 1</t>
  </si>
  <si>
    <t>Coût de la modalité 2</t>
  </si>
  <si>
    <t>Coût de la modalité 3</t>
  </si>
  <si>
    <t>Coût de la modalité 4</t>
  </si>
  <si>
    <t>Ecart avec le budget prévisionnel
(BP - somme des modalités)</t>
  </si>
  <si>
    <t xml:space="preserve">Programme Régional pour l'Accès à la Prévention et aux Soins </t>
  </si>
  <si>
    <t>Prévention du suicide</t>
  </si>
  <si>
    <t>Promotion de la santé mentale</t>
  </si>
  <si>
    <t xml:space="preserve">Santé bucco-dentaire </t>
  </si>
  <si>
    <t>Périnatalité</t>
  </si>
  <si>
    <t>Santé sexuelle - Prévention et dépistage IST/VIH/hépatites</t>
  </si>
  <si>
    <t>16-CLS Angoulême</t>
  </si>
  <si>
    <t>16-CLS Pays Sud Charente</t>
  </si>
  <si>
    <t>16-CLS Cognac</t>
  </si>
  <si>
    <t>16-CLS Soyaux</t>
  </si>
  <si>
    <t>16-CLS Pays Ruffécois</t>
  </si>
  <si>
    <t>16-CLS Charente Limousine</t>
  </si>
  <si>
    <t>17-CLS La Rochelle</t>
  </si>
  <si>
    <t>17-CLS Bassin de Marennes</t>
  </si>
  <si>
    <t>19-CLS Agglomération de Tulle</t>
  </si>
  <si>
    <t>24-CLS de la communauté d'agglomération Bergeracoise</t>
  </si>
  <si>
    <t>24-CLS Grand Périgueux</t>
  </si>
  <si>
    <t>33-CLS COBAS</t>
  </si>
  <si>
    <t>33-CLS Sud Gironde</t>
  </si>
  <si>
    <t>33-CLS Haute Gironde</t>
  </si>
  <si>
    <t>33-CLS Grand Libournais</t>
  </si>
  <si>
    <t>47-CLS Agglomération d'Agen</t>
  </si>
  <si>
    <t>47-CLS Albret</t>
  </si>
  <si>
    <t>47-CLS Val de Garonne Agglomération</t>
  </si>
  <si>
    <t>64-CLS Est Béarn</t>
  </si>
  <si>
    <t>86-CLS Poitiers</t>
  </si>
  <si>
    <t>86-CLS du Pays Loudunais</t>
  </si>
  <si>
    <t>86-CLS Civraisien en Poitou</t>
  </si>
  <si>
    <t>87-CLS Haut Limousin en Marche</t>
  </si>
  <si>
    <t>Nouveau CLS</t>
  </si>
  <si>
    <t>clsm</t>
  </si>
  <si>
    <t>16-CLSM Angoulême - Soyaux</t>
  </si>
  <si>
    <t>17-CLSM La Rochelle</t>
  </si>
  <si>
    <t>17-CLSM Ile d'Oléron</t>
  </si>
  <si>
    <t>19-CLSM Brive</t>
  </si>
  <si>
    <t>19-CLSM Agglomération de Tulle</t>
  </si>
  <si>
    <t>19-CLSM Ussel</t>
  </si>
  <si>
    <t>23-CLSM Creuse</t>
  </si>
  <si>
    <t>24-CLSM de la communauté d'agglomération Bergeracoise</t>
  </si>
  <si>
    <t>33-CLSM Bordeaux</t>
  </si>
  <si>
    <t>33-CLSM Médoc Cœur de Presqu'Ile</t>
  </si>
  <si>
    <t>33-CLSM Sud Gironde</t>
  </si>
  <si>
    <t>40-CLSM Mont-de Marsan</t>
  </si>
  <si>
    <t>40-CLSM Pays Adour Landes Océanes - Dax</t>
  </si>
  <si>
    <t>47-CLSM du Grand Villeneuvois</t>
  </si>
  <si>
    <t>47-CLSM Agglomération d'Agen</t>
  </si>
  <si>
    <t>47-CLSM Marmande</t>
  </si>
  <si>
    <t>64-CLSM Côte Basque</t>
  </si>
  <si>
    <t>64-CLSM Pau Agglomération</t>
  </si>
  <si>
    <t>86-CLSM Poitiers</t>
  </si>
  <si>
    <t>87-CLSM Limoges</t>
  </si>
  <si>
    <t>87-CLSM St Yriex</t>
  </si>
  <si>
    <t>Nouveau CLSM</t>
  </si>
  <si>
    <t>Nutrition activité physique</t>
  </si>
  <si>
    <t>Nutrition alimentation</t>
  </si>
  <si>
    <t>Nutrition alimentation ET activité physique</t>
  </si>
  <si>
    <t>24-CLS Périgord Noir Sarlat</t>
  </si>
  <si>
    <t>Ce projet s'intègre-t-il dans un contrat local de santé (CLS) ?</t>
  </si>
  <si>
    <t>Non complété</t>
  </si>
  <si>
    <t>A retourner dans les 3 mois suivant la fin de l'exercice au cours duquel la subvention a été accordée</t>
  </si>
  <si>
    <t>Quelle démarche est prévue pour permettre :</t>
  </si>
  <si>
    <t>Certains champs de ce bilan sont incrémentés via l'onglet 3-1. Ce dernier ne devra donc plus être modifié une fois votre dossier transmis, notamment lorsque vous compléterez ce bilan.</t>
  </si>
  <si>
    <t xml:space="preserve">Jeunes (16 - 25 ans) </t>
  </si>
  <si>
    <t>Apprentis et/ou insertion professionnelle</t>
  </si>
  <si>
    <t>Professionnels du sport</t>
  </si>
  <si>
    <t>Personnes en situation de handicap</t>
  </si>
  <si>
    <t>Personnes en situation de prostitution</t>
  </si>
  <si>
    <t>Petite enfance</t>
  </si>
  <si>
    <t>Préciser s'il s'agit de partenaires institutionnels : Ville, Conseil Départemental, Conseil Régional, Education Nationale, CPAM, …) ou de professionnels/personnes relais (travailleurs sociaux, enseignants, pairs, médecins, …)</t>
  </si>
  <si>
    <t>Conseil Régional</t>
  </si>
  <si>
    <t>https://www.insee.fr/fr/accueil</t>
  </si>
  <si>
    <t>Concernant le dépôt</t>
  </si>
  <si>
    <t>Les charges et les recettes doivent être évaluées de façon sincère. Les devis en votre possession peuvent accompagner cette demande de subvention</t>
  </si>
  <si>
    <t>Attention : Cette fiche est à compléter, à signer par le représentant(e) légal(e) et à renvoyer par courrier électronique.</t>
  </si>
  <si>
    <t>A annexer</t>
  </si>
  <si>
    <t xml:space="preserve">Compléter, imprimer, signer et scanner </t>
  </si>
  <si>
    <t>dont amortissements et provisions</t>
  </si>
  <si>
    <t>dont fonds dédiés</t>
  </si>
  <si>
    <r>
      <t xml:space="preserve">77 - Produits exceptionnels </t>
    </r>
    <r>
      <rPr>
        <sz val="11"/>
        <color theme="3" tint="0.39997558519241921"/>
        <rFont val="Arial"/>
        <family val="2"/>
      </rPr>
      <t>(ex : fonds propres)</t>
    </r>
  </si>
  <si>
    <t>Conseil(s) Départemental(aux)</t>
  </si>
  <si>
    <t>Prévention du vieillissement</t>
  </si>
  <si>
    <t>Scolaires</t>
  </si>
  <si>
    <t>Santé sexuelle - Vie affective et sexuelle, IVG</t>
  </si>
  <si>
    <t>Violences</t>
  </si>
  <si>
    <t>Parentalité</t>
  </si>
  <si>
    <t>Baignades</t>
  </si>
  <si>
    <t>Pesticides</t>
  </si>
  <si>
    <t>Piscines</t>
  </si>
  <si>
    <t>Pollens</t>
  </si>
  <si>
    <t>Légionelles</t>
  </si>
  <si>
    <t>Coût réel de cette modalité d'intervention :</t>
  </si>
  <si>
    <t>Je soussigné (e)</t>
  </si>
  <si>
    <t>78 - Reprises sur amortissements et provisions et fonds dédiés</t>
  </si>
  <si>
    <t>Imprimer cette page pour la signer et l'envoyer uniquement par courriel :</t>
  </si>
  <si>
    <t>Estimation du coût départemental sollicité à l'ARS pour cette modalité d'intervention :</t>
  </si>
  <si>
    <t>ETP UTEP</t>
  </si>
  <si>
    <r>
      <t>Estimation du coût de cette modalité d'intervention</t>
    </r>
    <r>
      <rPr>
        <u/>
        <sz val="10"/>
        <color theme="1"/>
        <rFont val="Arial"/>
        <family val="2"/>
      </rPr>
      <t xml:space="preserve"> (y compris évaluation) </t>
    </r>
    <r>
      <rPr>
        <b/>
        <u/>
        <sz val="10"/>
        <color theme="1"/>
        <rFont val="Arial"/>
        <family val="2"/>
      </rPr>
      <t>:</t>
    </r>
  </si>
  <si>
    <t>Si oui, préciser le(s)quel(s) :</t>
  </si>
  <si>
    <t>Si oui, préciser le(s) Quartier(s) prioritaire(s) :</t>
  </si>
  <si>
    <t>Si oui, le(s)quel(s) ?</t>
  </si>
  <si>
    <t>Ce projet s'intègre-t-il dans un contrat local de santé mentale (CLSM) ?</t>
  </si>
  <si>
    <t>Le projet concerne :</t>
  </si>
  <si>
    <t>Si le projet a lieu dans une zone infra-départementale, laquelle ?</t>
  </si>
  <si>
    <t>- commune(s) :</t>
  </si>
  <si>
    <t>Il est donc</t>
  </si>
  <si>
    <t>Durée de l'intervention</t>
  </si>
  <si>
    <t>Lieu(x) de réalisation (préciser le(s) quartier(s), la liste des établissement(s), la salle, …)</t>
  </si>
  <si>
    <t>Modalité de suivi du projet et d'évaluation</t>
  </si>
  <si>
    <r>
      <t>Département(s) concerné(s) par le projet (</t>
    </r>
    <r>
      <rPr>
        <b/>
        <sz val="10"/>
        <color theme="1"/>
        <rFont val="Arial"/>
        <family val="2"/>
      </rPr>
      <t>si régional, merci de cocher toutes les cases)</t>
    </r>
  </si>
  <si>
    <t>Information(s) complémentaire(s)</t>
  </si>
  <si>
    <t>Est-il envisagé de procéder à un (ou des) recrutement(s) pour la mise en œuvre de l'action/projet ?</t>
  </si>
  <si>
    <t xml:space="preserve">Si oui, combien (en ETPT) : </t>
  </si>
  <si>
    <t xml:space="preserve">- intercommunalité : communauté de communes, communauté d’agglomération, urbaine, métropole, syndicat mixte, ... </t>
  </si>
  <si>
    <r>
      <t>* 5</t>
    </r>
    <r>
      <rPr>
        <b/>
        <vertAlign val="superscript"/>
        <sz val="10"/>
        <color indexed="8"/>
        <rFont val="Arial"/>
        <family val="2"/>
      </rPr>
      <t>ème</t>
    </r>
    <r>
      <rPr>
        <b/>
        <sz val="10"/>
        <color indexed="8"/>
        <rFont val="Arial"/>
        <family val="2"/>
      </rPr>
      <t xml:space="preserve"> MODALITE D'INTERVENTION (INTITULE) </t>
    </r>
  </si>
  <si>
    <r>
      <t>* 6</t>
    </r>
    <r>
      <rPr>
        <b/>
        <vertAlign val="superscript"/>
        <sz val="10"/>
        <color indexed="8"/>
        <rFont val="Arial"/>
        <family val="2"/>
      </rPr>
      <t>ème</t>
    </r>
    <r>
      <rPr>
        <b/>
        <sz val="10"/>
        <color indexed="8"/>
        <rFont val="Arial"/>
        <family val="2"/>
      </rPr>
      <t xml:space="preserve"> MODALITE D'INTERVENTION (INTITULE) </t>
    </r>
  </si>
  <si>
    <r>
      <t>* 7</t>
    </r>
    <r>
      <rPr>
        <b/>
        <vertAlign val="superscript"/>
        <sz val="10"/>
        <color indexed="8"/>
        <rFont val="Arial"/>
        <family val="2"/>
      </rPr>
      <t>ème</t>
    </r>
    <r>
      <rPr>
        <b/>
        <sz val="10"/>
        <color indexed="8"/>
        <rFont val="Arial"/>
        <family val="2"/>
      </rPr>
      <t xml:space="preserve"> MODALITE D'INTERVENTION (INTITULE) </t>
    </r>
  </si>
  <si>
    <t>Coût de la modalité 5</t>
  </si>
  <si>
    <t>Coût de la modalité 6</t>
  </si>
  <si>
    <t>Coût de la modalité 7</t>
  </si>
  <si>
    <t>Département(s) concerné(s) par le projet (si régional, merci de cocher toutes les cases)</t>
  </si>
  <si>
    <t>Si le projet a eu lieu dans une zone infra-départementale, laquelle ?</t>
  </si>
  <si>
    <t>Ce projet s' est-il intègré dans un contrat local de santé (CLS) ?</t>
  </si>
  <si>
    <t>Ce projet s'est-il intégré dans un contrat local de santé mentale (CLSM) ?</t>
  </si>
  <si>
    <t>Ce projet s'est-il intègré dans la politique de la ville ?</t>
  </si>
  <si>
    <t>Ce projet s'est-il intégré dans le cadre d'un Atelier Santé Ville ?</t>
  </si>
  <si>
    <t>Public concerné par le projet</t>
  </si>
  <si>
    <t>Dont montant demandé à l'ARS</t>
  </si>
  <si>
    <t xml:space="preserve">Objectif(s) </t>
  </si>
  <si>
    <t>Fonction ET qualification (diplôme)</t>
  </si>
  <si>
    <t>Masse salariale annuelle charges comprises</t>
  </si>
  <si>
    <t>ETP affectés au projet</t>
  </si>
  <si>
    <t>Masse salariale annuelle affectée au projet</t>
  </si>
  <si>
    <t>Coût imputable à l'ARS</t>
  </si>
  <si>
    <r>
      <t xml:space="preserve">ETP dans la structure
</t>
    </r>
    <r>
      <rPr>
        <sz val="9"/>
        <color theme="1"/>
        <rFont val="Arial"/>
        <family val="2"/>
      </rPr>
      <t>(Equivalent Temps Plein)</t>
    </r>
  </si>
  <si>
    <t xml:space="preserve">Moyens humains </t>
  </si>
  <si>
    <t xml:space="preserve">Moyens matériels </t>
  </si>
  <si>
    <t>Localisation</t>
  </si>
  <si>
    <t>Accueil, écoute, orientation</t>
  </si>
  <si>
    <t>Acquisition de matériel</t>
  </si>
  <si>
    <t>Communication, information, sensibilisation</t>
  </si>
  <si>
    <t>Consultation de dépistage</t>
  </si>
  <si>
    <t>Education pour la santé</t>
  </si>
  <si>
    <t>Education thérapeutique</t>
  </si>
  <si>
    <t>E-santé</t>
  </si>
  <si>
    <t>Etude, diagnostic</t>
  </si>
  <si>
    <t>Prise en charge médicale</t>
  </si>
  <si>
    <t>Prise en charge sociale</t>
  </si>
  <si>
    <t>Production, analyse ou valorisation d’outil</t>
  </si>
  <si>
    <t>Soutien aux équipes, échanges de pratiques</t>
  </si>
  <si>
    <t>Typologie</t>
  </si>
  <si>
    <t>Typologie :</t>
  </si>
  <si>
    <t>Libellé  Niveau 2</t>
  </si>
  <si>
    <t>Code  Niveau 3</t>
  </si>
  <si>
    <t>Libellé  Niveau 3</t>
  </si>
  <si>
    <t>12.01.01</t>
  </si>
  <si>
    <t>12.01.02</t>
  </si>
  <si>
    <t>12.01.03</t>
  </si>
  <si>
    <t>12.01.04</t>
  </si>
  <si>
    <t>12.01.05</t>
  </si>
  <si>
    <t>12.01.06</t>
  </si>
  <si>
    <t>12.02.01</t>
  </si>
  <si>
    <t>Coordonnateur de CLS</t>
  </si>
  <si>
    <t>12.02.02</t>
  </si>
  <si>
    <t>Coordonnateur de CLSM</t>
  </si>
  <si>
    <t>12.02.03</t>
  </si>
  <si>
    <t>Soutien et partenariat</t>
  </si>
  <si>
    <t>12.02.04</t>
  </si>
  <si>
    <t>Animateur de santé publique</t>
  </si>
  <si>
    <t>12.02.05</t>
  </si>
  <si>
    <t>Postes dans les services de prévention ou maison de santé publique</t>
  </si>
  <si>
    <t>12.02.06</t>
  </si>
  <si>
    <t>Structures d'appui au titre du pilotage régional de la politique de santé publique</t>
  </si>
  <si>
    <t>12.02.07</t>
  </si>
  <si>
    <t>Projets de prévention au titre du pilotage régional de la politique de santé publique</t>
  </si>
  <si>
    <t>12.03.01</t>
  </si>
  <si>
    <t>Centre de lutte antituberculeux (CLAT)</t>
  </si>
  <si>
    <t>12.03.02</t>
  </si>
  <si>
    <t>Centre d'appui pour la prévention des infections associées aux soins de Nouvelle-Aquitaine (CPIAS)</t>
  </si>
  <si>
    <t>12.03.03</t>
  </si>
  <si>
    <t>Centre régional d'antibiothérapie (CRATB)</t>
  </si>
  <si>
    <t>12.03.04</t>
  </si>
  <si>
    <t>Equipe multidisciplinaire d'antibiothérapie (EMA)</t>
  </si>
  <si>
    <t>12.03.06</t>
  </si>
  <si>
    <t>Projets de prévention au titre de la lutte contre les risques infectieux</t>
  </si>
  <si>
    <t>12.04.01</t>
  </si>
  <si>
    <t>12.04.04</t>
  </si>
  <si>
    <t>Fonds de lutte contre les addictions</t>
  </si>
  <si>
    <t>12.05.01</t>
  </si>
  <si>
    <t>12.05.02</t>
  </si>
  <si>
    <t>12.05.03</t>
  </si>
  <si>
    <t>12.05.04</t>
  </si>
  <si>
    <t>Projet territorial en santé mentale (PTSM)</t>
  </si>
  <si>
    <t>12.06.01</t>
  </si>
  <si>
    <t>12.06.02</t>
  </si>
  <si>
    <t>12.06.03</t>
  </si>
  <si>
    <t>Structures d'appui au titre du dépistage du cancer</t>
  </si>
  <si>
    <t>12.07.01</t>
  </si>
  <si>
    <t>Maison des adolescents (MDA)</t>
  </si>
  <si>
    <t>12.08.01</t>
  </si>
  <si>
    <t>12.08.02</t>
  </si>
  <si>
    <t>12.08.03</t>
  </si>
  <si>
    <t>12.08.04</t>
  </si>
  <si>
    <t>12.08.05</t>
  </si>
  <si>
    <t>12.08.07</t>
  </si>
  <si>
    <t>12.09.01</t>
  </si>
  <si>
    <t>Projets de prévention antichute</t>
  </si>
  <si>
    <t>12.09.03</t>
  </si>
  <si>
    <t>Projets de prévention sur la perte d'autonomie</t>
  </si>
  <si>
    <t>12.10.01</t>
  </si>
  <si>
    <t>12.10.03</t>
  </si>
  <si>
    <t>12.10.05</t>
  </si>
  <si>
    <t>12.10.06</t>
  </si>
  <si>
    <t>12.11.02</t>
  </si>
  <si>
    <t>12.13.01</t>
  </si>
  <si>
    <t>CEGIDD</t>
  </si>
  <si>
    <t>12.13.02</t>
  </si>
  <si>
    <t>12.13.04</t>
  </si>
  <si>
    <t>Projets de prévention au titre de la santé sexuelle et vie affective</t>
  </si>
  <si>
    <t>12.14.01</t>
  </si>
  <si>
    <t>Centres de vaccination (CDV)</t>
  </si>
  <si>
    <t>12.14.02</t>
  </si>
  <si>
    <t>12.14.03</t>
  </si>
  <si>
    <t>Centre d'expertise pour la vaccination en Nouvelle-Aquitaine (CEVAQ)</t>
  </si>
  <si>
    <t>12.14.04</t>
  </si>
  <si>
    <t>Projets de prévention au titre de la vaccination</t>
  </si>
  <si>
    <t>12.15.01</t>
  </si>
  <si>
    <t>12.18.01</t>
  </si>
  <si>
    <t>12.19.01</t>
  </si>
  <si>
    <t>Urgences sanitaires et exceptionnelles</t>
  </si>
  <si>
    <t>12.20.01</t>
  </si>
  <si>
    <t>12.20.02</t>
  </si>
  <si>
    <t>Contractualisation PMI ASE</t>
  </si>
  <si>
    <t>Pilotage_régional_de_la_politique_de_santé_publique</t>
  </si>
  <si>
    <t>Lutte_contre_les_risques_infectieux</t>
  </si>
  <si>
    <t>Santé_mentale</t>
  </si>
  <si>
    <t>Santé_des_jeunes</t>
  </si>
  <si>
    <t>Nutrition_et_obésité</t>
  </si>
  <si>
    <t>Stratégie_petite_enfance</t>
  </si>
  <si>
    <t>Santé_sexuelle_et_vie_affective</t>
  </si>
  <si>
    <t>Veille_et_sécurité_sanitaire</t>
  </si>
  <si>
    <t>Politiques_enfance_vulnérable</t>
  </si>
  <si>
    <t>Présenter l'objectif général du projet ainsi que les objectifs spécifiques qui l'accompagnent. Il est important de contextualiser ce projet en décrivant les raisons qui en motivent la mise en oeuvre.</t>
  </si>
  <si>
    <t>Cette partie est dédiée à la présentation de la phase opérationnelle du projet.</t>
  </si>
  <si>
    <t>Statut</t>
  </si>
  <si>
    <r>
      <t xml:space="preserve">Nature du contrat
</t>
    </r>
    <r>
      <rPr>
        <sz val="9"/>
        <color theme="1"/>
        <rFont val="Arial"/>
        <family val="2"/>
      </rPr>
      <t>(CDI, CDD, contrat aidé, …)</t>
    </r>
  </si>
  <si>
    <t>Activité(s) réalisée(s)</t>
  </si>
  <si>
    <r>
      <rPr>
        <b/>
        <sz val="11"/>
        <color theme="1"/>
        <rFont val="Arial"/>
        <family val="2"/>
      </rPr>
      <t>du coût du projet</t>
    </r>
    <r>
      <rPr>
        <sz val="11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(subvention ARS / total des charges réalisées au 31/12)</t>
    </r>
  </si>
  <si>
    <t xml:space="preserve"> </t>
  </si>
  <si>
    <t xml:space="preserve">Onglet Fiche 3-2 : Budget prévisionnel du projet </t>
  </si>
  <si>
    <t>- Détailler les éléments de diagnostics [données qualitatives justifiant les besoins auxquels répond ce projet], 
- Indiquer les demandes exprimées par la population, les professionnels, 
- Indiquer si le projet émane d'une dynamique, d'un travail collectif d'un territoire [ex : contrat local de santé, Quartier Politique de la Ville, ...]</t>
  </si>
  <si>
    <t>Indiquer les moyens matériels utilisés pour mettre en œuvre le projet</t>
  </si>
  <si>
    <t xml:space="preserve">Démarche d'évaluation envisagée </t>
  </si>
  <si>
    <t>• de garantir la qualité de ce projet (démarche d'auto-évaluation)? Précisez les outils utilisés et les moyens mobilisés
• d'évaluer ce projet ? Précisez sur quels aspects porte l'évaluation, par qui avec qui elle est menée (partenaires, prestataire externe, participation des usagers,...), ainsi que les méthodes utilisées.</t>
  </si>
  <si>
    <t xml:space="preserve">Les charges et les recettes reportées dans la colonne réalisation doivent strictement correspondre à celles nécessaires à l'exécution du projet </t>
  </si>
  <si>
    <t xml:space="preserve">   - à la Délégation Départementale dont vous dépendez pour les projets départementaux, </t>
  </si>
  <si>
    <t>Violences_sexistes_et_sexuelles</t>
  </si>
  <si>
    <t>ETP Forfait activité</t>
  </si>
  <si>
    <t>ETP Dotation Globale Activité</t>
  </si>
  <si>
    <t>ETP Structures et projets régionaux</t>
  </si>
  <si>
    <t>ETP Numérique en santé</t>
  </si>
  <si>
    <t>500 psychologues en AHI</t>
  </si>
  <si>
    <t>Programme régional pour l'accès à la prévention et aux soins</t>
  </si>
  <si>
    <t>Stratégie vaccinale</t>
  </si>
  <si>
    <t>Projets de prévention contre les violences sexistes et sexuelles</t>
  </si>
  <si>
    <t>Projets de prévention en faveur des enfants et jeunes vulnérables</t>
  </si>
  <si>
    <t>12.03.08</t>
  </si>
  <si>
    <t>EMH (Equipes mobiles d'hygiène) secteur PA</t>
  </si>
  <si>
    <t>12.03.09</t>
  </si>
  <si>
    <t>EMH (Equipes mobiles d'hygiène) secteur PH</t>
  </si>
  <si>
    <t>Les éventuelles ressources des exercices précédents non utilisées au 31/12/2023 doivent être identifiées dans le compte 78 (Fonds dédiés)</t>
  </si>
  <si>
    <t xml:space="preserve">Onglet Fiche 6-2 : Tableau de synthèse (bilan du projet 2024  à communiquer en 2025) </t>
  </si>
  <si>
    <t>Les éventuelles ressources de 2024 non utilisées au 31/12/2024 doivent être identifiées dans le compte 68 (Fonds dédiés)</t>
  </si>
  <si>
    <t>Onglet Fiche 6-3 : Données chiffrées en annexe (bilan du projet 2024  à communiquer en 2025)</t>
  </si>
  <si>
    <t>Chaque demande de subventions devra être accompagnée d'une fiche. Ainsi, si vous déposez 5 dossiers, il faudra compléter et signer 5 fiches.</t>
  </si>
  <si>
    <t>31 mars 2024</t>
  </si>
  <si>
    <t>Objectif(s) opérationnel(s)</t>
  </si>
  <si>
    <t>Les éventuelles ressources (du projet) des exercices antérieurs non utilisées au 31/12/2023 doivent figurer sur le compte 78 - Reprises sur amortissements et provisions et fonds dédiés de la colonne Produits</t>
  </si>
  <si>
    <t>Les ressources (du projet) des exercices antérieurs non utilisées au 31/12/2023 doivent figurer sur le compte 78 - Reprises sur amortissements et provisions et fonds dédiés des colonnes Prévisionnel et Réalisation</t>
  </si>
  <si>
    <t>Le montant total des subventions non consommée au 31 décembre 2024 doit figurer sur le compte 68 - Dotation aux amortissements, provisions, fonds dédiés de la colonne Réalisation</t>
  </si>
  <si>
    <t>17-CLS Aunis Atlantique</t>
  </si>
  <si>
    <t>17-CLS CA La Rochelle</t>
  </si>
  <si>
    <t>17-CLS CA Royan Atlantique</t>
  </si>
  <si>
    <t>17-CLS Haute-Saintonge</t>
  </si>
  <si>
    <t>17-CLS Ile d'Oléron</t>
  </si>
  <si>
    <t>17-CLS Saintonge Romane</t>
  </si>
  <si>
    <t>19-CLS Brive</t>
  </si>
  <si>
    <t>23-CLS Creuse</t>
  </si>
  <si>
    <t>33-CLS Bordeaux Métropole et Bordeaux</t>
  </si>
  <si>
    <t>40-CLS Haute Landes Armagnac</t>
  </si>
  <si>
    <t>40-CLS Mont-de-Marsan Agglo</t>
  </si>
  <si>
    <t>47-CLS Fumel Vallée du Lot</t>
  </si>
  <si>
    <t>64-CLS CA Pau</t>
  </si>
  <si>
    <t>64-CLS Haut Béarn</t>
  </si>
  <si>
    <t>64-CLS Pays Lacq Orthez Béarn des Gaves</t>
  </si>
  <si>
    <t>79-CLS du Bocage Bressuirais</t>
  </si>
  <si>
    <t>79-CLS du Niortais</t>
  </si>
  <si>
    <t>79-CLS du Thouarsais</t>
  </si>
  <si>
    <t>79-CLS Ht Val de Sèvre et du Mellois en Poitou</t>
  </si>
  <si>
    <t>86-CLS Grand Chatellerault</t>
  </si>
  <si>
    <t>86-CLS Vienne et Gartempe</t>
  </si>
  <si>
    <t>Les pièces indiquées sont obligatoires. Tout dossier incomplet et/ou mal complété sera rejeté.</t>
  </si>
  <si>
    <t>L'organisme</t>
  </si>
  <si>
    <t xml:space="preserve">Compléter l'onglet Fiche 2 : Budget prévisionnel de l'association </t>
  </si>
  <si>
    <t>La fiche INSEE 2023 (de moins de trois mois) mentionant votre numéro SIRET actif et l'adresse de votre structure</t>
  </si>
  <si>
    <t>Pour les associations UNIQUEMENT : les statuts de l'association UNIQUEMENT si ces derniers ont changé depuis l'an passé</t>
  </si>
  <si>
    <t>Pour les associations UNIQUEMENT : le budget prévisionnel 2023 de l'association</t>
  </si>
  <si>
    <t>Attestation sur l'honneur ou déclaration sur l'honneur</t>
  </si>
  <si>
    <t xml:space="preserve">L'onglet Fiche 6-1 : Bilan qualitatif du projet </t>
  </si>
  <si>
    <t>A compléter et à transmettre en 2024</t>
  </si>
  <si>
    <t>L'onglet Fiche 6-2 : Tableau de synthèse</t>
  </si>
  <si>
    <t>L'onglet Fiche 6-3 : Données chiffrées : annexe</t>
  </si>
  <si>
    <t xml:space="preserve">  - à la Délégation Départementale dont vous dépendez pour les projets départementaux, </t>
  </si>
  <si>
    <t xml:space="preserve">   - au Pôle régional pour les projets pluri-départementaux : ars-na-pps@ars.sante.fr ou ars-na-vulnerabilites@ars.sante.fr</t>
  </si>
  <si>
    <t>ETP Formation et projets territoriaux</t>
  </si>
  <si>
    <t>Projets de prévention et de réductions des risques (RDR) au titre des addictions</t>
  </si>
  <si>
    <t>Formations au titre de la santé mentale (PSSM)</t>
  </si>
  <si>
    <t>Projets en prévention du suicide</t>
  </si>
  <si>
    <t>12.05.05</t>
  </si>
  <si>
    <t>CPS Programme</t>
  </si>
  <si>
    <t>12.05.06</t>
  </si>
  <si>
    <t>CPS Ateliers</t>
  </si>
  <si>
    <t>Action aller vers "public vulnérable"</t>
  </si>
  <si>
    <t>Action aller vers "population générale"</t>
  </si>
  <si>
    <t>Activité physique PA/PH</t>
  </si>
  <si>
    <t>Programme d’éducation nutritionnelle  probant et/ou prometteur</t>
  </si>
  <si>
    <t xml:space="preserve">Nutrition précarité </t>
  </si>
  <si>
    <t>PEPS (prescription d’exercice physique pour la santé)/MSS (maison sport santé)</t>
  </si>
  <si>
    <t>Programmes probants de promotion de l’activité physique </t>
  </si>
  <si>
    <t>Structure régionale</t>
  </si>
  <si>
    <t>Appui à la prise en charge des patients en situation de précarité par des équipes hospitalières (ex MIG Précarité)</t>
  </si>
  <si>
    <t>Permanence d'accès aux soins (ex MIG PASS)</t>
  </si>
  <si>
    <t>Projets de prévention Parentalité/Petite Enfance/1000jours</t>
  </si>
  <si>
    <t>12.13.05</t>
  </si>
  <si>
    <t>Evènementiel</t>
  </si>
  <si>
    <t>12.13.06</t>
  </si>
  <si>
    <t xml:space="preserve">Accueil, écoute et orientation </t>
  </si>
  <si>
    <t>12.13.07</t>
  </si>
  <si>
    <t>PADS (Aide à distance en santé)</t>
  </si>
  <si>
    <t>12.13.08</t>
  </si>
  <si>
    <t>Dépistage (TROD &amp; autres dispositifs)</t>
  </si>
  <si>
    <t>12.13.09</t>
  </si>
  <si>
    <t xml:space="preserve">Co-financements institutionnels </t>
  </si>
  <si>
    <t>12.13.10</t>
  </si>
  <si>
    <t>Santé sexuelle Handicap</t>
  </si>
  <si>
    <t>Communication Marketing social et campagne de prévention</t>
  </si>
  <si>
    <t>En ce qui concerne ces derniers, vous voudrez bien indiquer dans l'onglet 6.2 et plus particulièrement dans les colonnes "réalisation" les charges et les recettes réellement consommées et perçues en N-1</t>
  </si>
  <si>
    <r>
      <t xml:space="preserve">         - aux Pôles régionaux pour les projets pluri-départementaux (régionaux) - ars-na-vulnerabilites@ars.sante.fr.</t>
    </r>
    <r>
      <rPr>
        <b/>
        <sz val="11"/>
        <rFont val="Arial"/>
        <family val="2"/>
      </rPr>
      <t>ou</t>
    </r>
    <r>
      <rPr>
        <b/>
        <sz val="11"/>
        <color rgb="FFFF0000"/>
        <rFont val="Arial"/>
        <family val="2"/>
      </rPr>
      <t xml:space="preserve"> ars-na-pps@ars.sante.fr</t>
    </r>
  </si>
  <si>
    <t>Si dans le cadre des éléments à saisir, vous souhaitez faire un retour ligne il vous suffit d'utiliser simultanément les touches ALT + ENTREE de votre clavier</t>
  </si>
  <si>
    <t>CORESS</t>
  </si>
  <si>
    <r>
      <t xml:space="preserve">Attestation sur l'honneur 2026 </t>
    </r>
    <r>
      <rPr>
        <b/>
        <sz val="10"/>
        <color rgb="FFFF0000"/>
        <rFont val="Arial"/>
        <family val="2"/>
      </rPr>
      <t xml:space="preserve">(uniquement pour les associations) </t>
    </r>
    <r>
      <rPr>
        <b/>
        <sz val="10"/>
        <color theme="1"/>
        <rFont val="Arial"/>
        <family val="2"/>
      </rPr>
      <t>ou déclaration sur l'honneur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rFont val="Arial"/>
        <family val="2"/>
      </rPr>
      <t>2026</t>
    </r>
    <r>
      <rPr>
        <b/>
        <sz val="10"/>
        <color rgb="FFFF0000"/>
        <rFont val="Arial"/>
        <family val="2"/>
      </rPr>
      <t xml:space="preserve"> (pour toutes les autres structures)</t>
    </r>
  </si>
  <si>
    <t>Dossier projet 2026</t>
  </si>
  <si>
    <t xml:space="preserve">Onglet Fiche 6-1 : Bilan qualitatif du projet (bilan du projet 2025 à communiquer en 2026) </t>
  </si>
  <si>
    <t>Le projet 2026</t>
  </si>
  <si>
    <t>Dans le Dossier Projet 2026</t>
  </si>
  <si>
    <t>Le bilan 2025</t>
  </si>
  <si>
    <t>Demande report du projet 2025 en 2026</t>
  </si>
  <si>
    <t>Le projet a-t-il été financé en 2025 par l'ARS NA</t>
  </si>
  <si>
    <t>Montant de la dotation 2025 accordée</t>
  </si>
  <si>
    <t xml:space="preserve">Exemple : Indiquer ici le(s) nom(s) des éventuels prestataires et les coûts induits
Exemple : Indiquez ici le(s)  nom(s) et le(s) montant(s) des co financements recherchés - Indiquez ici les co financements acquis
Exemple : Expliquez votre budget 2026 en quelques lignes  </t>
  </si>
  <si>
    <t>3-2. Budget prévisionnel 2026 du projet</t>
  </si>
  <si>
    <t>6-1. Bilan qualitatif du projet 2026 au 31 décembre 2026</t>
  </si>
  <si>
    <t>Exercice 2026</t>
  </si>
  <si>
    <t>6-2. Tableau de synthèse du projet 2026 au 31 décembre 2026</t>
  </si>
  <si>
    <t>6-3. Données chiffrées 2026 : annexe</t>
  </si>
  <si>
    <t>Identification du représentant légal</t>
  </si>
  <si>
    <t>Civilité</t>
  </si>
  <si>
    <r>
      <t>Dans le cadre d'un renouvellement</t>
    </r>
    <r>
      <rPr>
        <b/>
        <vertAlign val="superscript"/>
        <sz val="11"/>
        <color rgb="FFFF0000"/>
        <rFont val="Arial"/>
        <family val="2"/>
      </rPr>
      <t xml:space="preserve">1 </t>
    </r>
    <r>
      <rPr>
        <b/>
        <sz val="11"/>
        <color rgb="FFFF0000"/>
        <rFont val="Arial"/>
        <family val="2"/>
      </rPr>
      <t>de projet, il conviendra d'ajouter à cette liste</t>
    </r>
  </si>
  <si>
    <r>
      <rPr>
        <vertAlign val="superscript"/>
        <sz val="11"/>
        <color rgb="FFFF0000"/>
        <rFont val="Arial"/>
        <family val="2"/>
      </rPr>
      <t>1</t>
    </r>
    <r>
      <rPr>
        <sz val="11"/>
        <color rgb="FFFF0000"/>
        <rFont val="Arial"/>
        <family val="2"/>
      </rPr>
      <t xml:space="preserve"> Renouvellement : Projet pour lequel un avis favorable a été rendu par l'ARS Nouvelle-Aquitaine pour l'exercice 2025</t>
    </r>
  </si>
  <si>
    <t>Pour cela, il vous faudra compléter les onglets 6.1, 6.2 et 6.3 dans le dossier Projet 2025</t>
  </si>
  <si>
    <t>3-1.  Présentation  de l'organisme et description du projet 2026</t>
  </si>
  <si>
    <r>
      <t xml:space="preserve">Attestation sur l'honneur 2026 </t>
    </r>
    <r>
      <rPr>
        <sz val="10"/>
        <color theme="1"/>
        <rFont val="Arial"/>
        <family val="2"/>
      </rPr>
      <t xml:space="preserve">(uniquement pour les associations) </t>
    </r>
    <r>
      <rPr>
        <b/>
        <sz val="10"/>
        <color theme="1"/>
        <rFont val="Arial"/>
        <family val="2"/>
      </rPr>
      <t>ou déclaration sur l'honneur 2026</t>
    </r>
    <r>
      <rPr>
        <sz val="10"/>
        <color theme="1"/>
        <rFont val="Arial"/>
        <family val="2"/>
      </rPr>
      <t xml:space="preserve"> (pour toutes les autres structures)</t>
    </r>
  </si>
  <si>
    <t xml:space="preserve">Compléter l'onglet Fiche 3-2 : Budget prévisionnel du projet </t>
  </si>
  <si>
    <t>Onglets Fiche 3-1 : Présentation  de l'organisme et description du projet</t>
  </si>
  <si>
    <t>Onglet Fiche 3-1 : Présentation  de l'organisme et description du projet</t>
  </si>
  <si>
    <t>Compléter l'onglet Fiche 3-1 : Présentation  de l'organisme et description du projet</t>
  </si>
  <si>
    <t xml:space="preserve">Attention, l'adresse renseignée dans l'onglet Fiche 3-1 doit impérativement correspondre à celle mentionnée sur la Fiche INSEE et sur votre RIB. </t>
  </si>
  <si>
    <t>Attention, si vous souhaitez déposer à nouveau un projet financé en 2025, vous devez OBLIGATOIREMENT fournir un bilan arrêté de ce dernier au 31 décembre 2025. 
Ce bilan arrêté au 31 décembre 2025 est à transmettre au plus tard le 31 juillet 2026.</t>
  </si>
  <si>
    <r>
      <rPr>
        <vertAlign val="superscript"/>
        <sz val="11"/>
        <color theme="1"/>
        <rFont val="Arial"/>
        <family val="2"/>
      </rPr>
      <t>1</t>
    </r>
    <r>
      <rPr>
        <sz val="11"/>
        <color theme="1"/>
        <rFont val="Arial"/>
        <family val="2"/>
      </rPr>
      <t xml:space="preserve"> Ne pas indiquer les centimes d'euros
</t>
    </r>
    <r>
      <rPr>
        <vertAlign val="superscript"/>
        <sz val="11"/>
        <color theme="1"/>
        <rFont val="Arial"/>
        <family val="2"/>
      </rPr>
      <t xml:space="preserve">2 </t>
    </r>
    <r>
      <rPr>
        <sz val="11"/>
        <color theme="1"/>
        <rFont val="Arial"/>
        <family val="2"/>
      </rPr>
      <t xml:space="preserve">L'attention du demandeur est appelée sur le fait que les indications sur les financements demandés auprès d'autres financeurs publics valent déclaration sur l'honneur et tiennent lieu de justificatifs.
</t>
    </r>
    <r>
      <rPr>
        <vertAlign val="superscript"/>
        <sz val="11"/>
        <color theme="1"/>
        <rFont val="Arial"/>
        <family val="2"/>
      </rPr>
      <t xml:space="preserve">3 </t>
    </r>
    <r>
      <rPr>
        <sz val="11"/>
        <color theme="1"/>
        <rFont val="Arial"/>
        <family val="2"/>
      </rPr>
      <t xml:space="preserve">Catégories d'établissements publics de coopération intercommunale (EPCI) à fiscalité propre : communauté de communes, communauté d'agglomération, communauté urbaine
</t>
    </r>
    <r>
      <rPr>
        <vertAlign val="superscript"/>
        <sz val="11"/>
        <color theme="1"/>
        <rFont val="Arial"/>
        <family val="2"/>
      </rPr>
      <t>4</t>
    </r>
    <r>
      <rPr>
        <sz val="11"/>
        <color theme="1"/>
        <rFont val="Arial"/>
        <family val="2"/>
      </rPr>
      <t xml:space="preserve"> Le plan comptable des associations, issu du règlement CRC n° 99-01, prévoit a minima une information (quantitative ou, à défaut, qualitative) dans l'annexe et une possibilité d'inscription en comptabilité, mais « au pied » du compte de résultat.
</t>
    </r>
  </si>
  <si>
    <t>Pour les associations UNIQUEMENT : les derniers comptes approuvés (2024 si ceux de 2025 ne sont pas disponibles)</t>
  </si>
  <si>
    <t>Compléter le bilan d'exécution dans l'application STARS FIR pour le 31/07/2026 au plus tard</t>
  </si>
  <si>
    <t>STARS FIR</t>
  </si>
  <si>
    <t>31/07/2026 
au plus tard</t>
  </si>
  <si>
    <t>DOSSIER DE DEMANDE DE SUBVENTION 2026</t>
  </si>
  <si>
    <t xml:space="preserve">DOSSIER A RETOURNER UNIQUEMENT PAR COURRIEL ET SOUS FORMAT EXCEL </t>
  </si>
  <si>
    <t xml:space="preserve">  LES DOSSIERS DOIVENT ÊTRE ACCOMPAGNES :</t>
  </si>
  <si>
    <t>- D'UNE ATTESTATION OU DECLARATION SUR L'HONNEUR,</t>
  </si>
  <si>
    <t>- D'UN RIB,</t>
  </si>
  <si>
    <t>- [Uniquement pour les associations] DES STATUTS DE L'ASSOCIATION,</t>
  </si>
  <si>
    <t>- [Uniquement pour les associations] DES COMPTES 2024 DE L'ASSOCIATION.</t>
  </si>
  <si>
    <t>LES DOSSIERS SOUS UN AUTRE FORMAT ET/OU INCOMPLETS SERONT REJETÉS ET DONC NON INSTRUITS</t>
  </si>
  <si>
    <t>Education Thérapeutique du Patient</t>
  </si>
  <si>
    <t xml:space="preserve">
POUR LE 20/03/2026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</si>
</sst>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#&quot; &quot;##&quot; &quot;##&quot; &quot;##&quot; &quot;##"/>
    <numFmt numFmtId="165" formatCode="#,##0.00\ &quot;€&quot;"/>
    <numFmt numFmtId="166" formatCode="#,##0\ &quot;€&quot;"/>
    <numFmt numFmtId="167" formatCode="[$-40C]d\ mmmm\ yyyy;@"/>
    <numFmt numFmtId="168" formatCode="dd/mm/yy;@"/>
  </numFmts>
  <fonts count="7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indexed="8"/>
      <name val="Arial"/>
      <family val="2"/>
    </font>
    <font>
      <b/>
      <vertAlign val="superscript"/>
      <sz val="10"/>
      <color indexed="8"/>
      <name val="Arial"/>
      <family val="2"/>
    </font>
    <font>
      <sz val="9"/>
      <color indexed="8"/>
      <name val="Arial"/>
      <family val="2"/>
    </font>
    <font>
      <b/>
      <vertAlign val="superscript"/>
      <sz val="11"/>
      <color indexed="62"/>
      <name val="Arial"/>
      <family val="2"/>
    </font>
    <font>
      <vertAlign val="superscript"/>
      <sz val="11"/>
      <color indexed="8"/>
      <name val="Arial"/>
      <family val="2"/>
    </font>
    <font>
      <b/>
      <vertAlign val="superscript"/>
      <sz val="11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u/>
      <sz val="11"/>
      <color theme="1"/>
      <name val="Arial"/>
      <family val="2"/>
    </font>
    <font>
      <sz val="8"/>
      <color rgb="FF0070C0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i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sz val="11"/>
      <color theme="3" tint="0.39997558519241921"/>
      <name val="Arial"/>
      <family val="2"/>
    </font>
    <font>
      <b/>
      <sz val="11"/>
      <color rgb="FFFF0000"/>
      <name val="Arial"/>
      <family val="2"/>
    </font>
    <font>
      <b/>
      <sz val="11"/>
      <color rgb="FF7030A0"/>
      <name val="Arial"/>
      <family val="2"/>
    </font>
    <font>
      <sz val="12"/>
      <color rgb="FFFF0000"/>
      <name val="Arial"/>
      <family val="2"/>
    </font>
    <font>
      <u/>
      <sz val="10"/>
      <color theme="1"/>
      <name val="Arial"/>
      <family val="2"/>
    </font>
    <font>
      <sz val="11"/>
      <color rgb="FFFF0000"/>
      <name val="Arial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b/>
      <u/>
      <sz val="16"/>
      <color rgb="FF0070C0"/>
      <name val="Arial"/>
      <family val="2"/>
    </font>
    <font>
      <b/>
      <u/>
      <sz val="14"/>
      <color rgb="FFFF0000"/>
      <name val="Arial"/>
      <family val="2"/>
    </font>
    <font>
      <b/>
      <sz val="16"/>
      <color theme="1"/>
      <name val="Arial"/>
      <family val="2"/>
    </font>
    <font>
      <b/>
      <sz val="20"/>
      <color theme="1"/>
      <name val="Arial"/>
      <family val="2"/>
    </font>
    <font>
      <b/>
      <sz val="14"/>
      <color rgb="FFFF0000"/>
      <name val="Arial"/>
      <family val="2"/>
    </font>
    <font>
      <sz val="10"/>
      <color rgb="FFFF0000"/>
      <name val="Arial"/>
      <family val="2"/>
    </font>
    <font>
      <b/>
      <sz val="24"/>
      <color theme="4" tint="-0.249977111117893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u/>
      <sz val="10"/>
      <color rgb="FFFF0000"/>
      <name val="Arial"/>
      <family val="2"/>
    </font>
    <font>
      <b/>
      <u/>
      <sz val="10"/>
      <color rgb="FFFF0000"/>
      <name val="Arial"/>
      <family val="2"/>
    </font>
    <font>
      <b/>
      <u/>
      <sz val="11"/>
      <color rgb="FFFF0000"/>
      <name val="Arial"/>
      <family val="2"/>
    </font>
    <font>
      <b/>
      <vertAlign val="superscript"/>
      <sz val="11"/>
      <color theme="3" tint="0.39994506668294322"/>
      <name val="Arial"/>
      <family val="2"/>
    </font>
    <font>
      <b/>
      <sz val="9"/>
      <color indexed="81"/>
      <name val="Arial"/>
      <family val="2"/>
    </font>
    <font>
      <b/>
      <u/>
      <sz val="10"/>
      <color theme="1"/>
      <name val="Arial"/>
      <family val="2"/>
    </font>
    <font>
      <u/>
      <sz val="10"/>
      <color theme="10"/>
      <name val="Calibri"/>
      <family val="2"/>
      <scheme val="minor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sz val="9"/>
      <color theme="1"/>
      <name val="Arial"/>
      <family val="2"/>
    </font>
    <font>
      <b/>
      <sz val="12"/>
      <color rgb="FFFF0000"/>
      <name val="Arial"/>
      <family val="2"/>
    </font>
    <font>
      <u/>
      <sz val="11"/>
      <name val="Arial"/>
      <family val="2"/>
    </font>
    <font>
      <sz val="11"/>
      <color theme="9" tint="0.59999389629810485"/>
      <name val="Arial"/>
      <family val="2"/>
    </font>
    <font>
      <sz val="9"/>
      <color indexed="81"/>
      <name val="Arial"/>
      <family val="2"/>
    </font>
    <font>
      <vertAlign val="superscript"/>
      <sz val="11"/>
      <color theme="1"/>
      <name val="Arial"/>
      <family val="2"/>
    </font>
    <font>
      <b/>
      <vertAlign val="superscript"/>
      <sz val="11"/>
      <color theme="3" tint="0.39997558519241921"/>
      <name val="Arial"/>
      <family val="2"/>
    </font>
    <font>
      <sz val="9"/>
      <color rgb="FF0070C0"/>
      <name val="Arial"/>
      <family val="2"/>
    </font>
    <font>
      <sz val="9"/>
      <color theme="1"/>
      <name val="Calibri"/>
      <family val="2"/>
      <scheme val="minor"/>
    </font>
    <font>
      <sz val="9"/>
      <color indexed="12"/>
      <name val="Arial"/>
      <family val="2"/>
    </font>
    <font>
      <sz val="9"/>
      <color indexed="20"/>
      <name val="Arial"/>
      <family val="2"/>
    </font>
    <font>
      <b/>
      <sz val="12"/>
      <name val="Arial"/>
      <family val="2"/>
    </font>
    <font>
      <sz val="10"/>
      <color theme="0"/>
      <name val="Arial"/>
      <family val="2"/>
    </font>
    <font>
      <sz val="11"/>
      <color theme="3" tint="0.39997558519241921"/>
      <name val="Arial"/>
      <family val="2"/>
    </font>
    <font>
      <b/>
      <sz val="18"/>
      <color theme="1"/>
      <name val="Arial"/>
      <family val="2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vertAlign val="superscript"/>
      <sz val="11"/>
      <color rgb="FFFF0000"/>
      <name val="Arial"/>
      <family val="2"/>
    </font>
    <font>
      <vertAlign val="superscript"/>
      <sz val="11"/>
      <color rgb="FFFF0000"/>
      <name val="Arial"/>
      <family val="2"/>
    </font>
    <font>
      <b/>
      <sz val="16"/>
      <name val="Arial"/>
      <family val="2"/>
    </font>
    <font>
      <b/>
      <u/>
      <sz val="12"/>
      <color rgb="FFFF0000"/>
      <name val="Arial"/>
      <family val="2"/>
    </font>
    <font>
      <sz val="12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gray0625"/>
    </fill>
    <fill>
      <patternFill patternType="gray0625">
        <bgColor theme="0"/>
      </patternFill>
    </fill>
    <fill>
      <patternFill patternType="gray0625">
        <bgColor theme="0" tint="-4.9989318521683403E-2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theme="4" tint="0.79998168889431442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thin">
        <color indexed="64"/>
      </left>
      <right/>
      <top style="thin">
        <color indexed="64"/>
      </top>
      <bottom style="thick">
        <color rgb="FFFF0000"/>
      </bottom>
      <diagonal/>
    </border>
    <border>
      <left/>
      <right style="thin">
        <color indexed="64"/>
      </right>
      <top style="thin">
        <color indexed="64"/>
      </top>
      <bottom style="thick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medium">
        <color rgb="FFFF0000"/>
      </bottom>
      <diagonal/>
    </border>
    <border>
      <left style="thick">
        <color rgb="FFFF0000"/>
      </left>
      <right/>
      <top/>
      <bottom style="medium">
        <color rgb="FFFF0000"/>
      </bottom>
      <diagonal/>
    </border>
    <border>
      <left/>
      <right style="thick">
        <color rgb="FFFF0000"/>
      </right>
      <top/>
      <bottom style="medium">
        <color rgb="FFFF0000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ck">
        <color rgb="FFFF0000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auto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rgb="FFFF0000"/>
      </left>
      <right style="thin">
        <color indexed="64"/>
      </right>
      <top/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9" fontId="11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11" fillId="0" borderId="0"/>
    <xf numFmtId="0" fontId="67" fillId="0" borderId="0"/>
  </cellStyleXfs>
  <cellXfs count="795">
    <xf numFmtId="0" fontId="0" fillId="0" borderId="0" xfId="0"/>
    <xf numFmtId="0" fontId="13" fillId="0" borderId="0" xfId="0" applyFont="1"/>
    <xf numFmtId="0" fontId="14" fillId="0" borderId="0" xfId="0" applyFont="1"/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4" fillId="0" borderId="3" xfId="0" applyFont="1" applyBorder="1"/>
    <xf numFmtId="0" fontId="14" fillId="0" borderId="4" xfId="0" applyFont="1" applyBorder="1"/>
    <xf numFmtId="0" fontId="14" fillId="0" borderId="0" xfId="0" applyFont="1" applyBorder="1" applyAlignment="1"/>
    <xf numFmtId="0" fontId="14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 vertical="center"/>
    </xf>
    <xf numFmtId="0" fontId="23" fillId="0" borderId="2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0" fontId="23" fillId="0" borderId="5" xfId="0" applyFont="1" applyBorder="1" applyAlignment="1">
      <alignment horizontal="left" vertical="center"/>
    </xf>
    <xf numFmtId="0" fontId="14" fillId="0" borderId="6" xfId="0" applyFont="1" applyBorder="1"/>
    <xf numFmtId="0" fontId="14" fillId="0" borderId="7" xfId="0" applyFont="1" applyBorder="1"/>
    <xf numFmtId="0" fontId="20" fillId="0" borderId="2" xfId="0" applyFont="1" applyBorder="1"/>
    <xf numFmtId="0" fontId="13" fillId="0" borderId="2" xfId="0" applyFont="1" applyBorder="1"/>
    <xf numFmtId="0" fontId="15" fillId="0" borderId="3" xfId="0" applyFont="1" applyBorder="1"/>
    <xf numFmtId="0" fontId="15" fillId="0" borderId="4" xfId="0" applyFont="1" applyBorder="1"/>
    <xf numFmtId="9" fontId="15" fillId="4" borderId="3" xfId="1" applyFont="1" applyFill="1" applyBorder="1" applyAlignment="1">
      <alignment horizontal="center" vertical="center"/>
    </xf>
    <xf numFmtId="0" fontId="19" fillId="0" borderId="0" xfId="0" applyFont="1"/>
    <xf numFmtId="0" fontId="26" fillId="5" borderId="0" xfId="0" applyFont="1" applyFill="1" applyBorder="1" applyAlignment="1">
      <alignment horizontal="center" vertical="center"/>
    </xf>
    <xf numFmtId="0" fontId="13" fillId="5" borderId="0" xfId="0" applyFont="1" applyFill="1"/>
    <xf numFmtId="0" fontId="24" fillId="0" borderId="0" xfId="0" applyFont="1" applyAlignment="1">
      <alignment horizontal="left" vertical="center"/>
    </xf>
    <xf numFmtId="0" fontId="14" fillId="5" borderId="0" xfId="0" applyFont="1" applyFill="1"/>
    <xf numFmtId="0" fontId="13" fillId="0" borderId="0" xfId="0" applyFont="1" applyAlignment="1">
      <alignment vertical="top"/>
    </xf>
    <xf numFmtId="0" fontId="14" fillId="5" borderId="0" xfId="0" applyFont="1" applyFill="1" applyAlignment="1">
      <alignment horizontal="left" vertical="center"/>
    </xf>
    <xf numFmtId="0" fontId="13" fillId="0" borderId="0" xfId="0" applyFont="1" applyAlignment="1">
      <alignment horizontal="left" vertical="top"/>
    </xf>
    <xf numFmtId="0" fontId="27" fillId="0" borderId="0" xfId="0" applyFont="1"/>
    <xf numFmtId="0" fontId="13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4" fillId="0" borderId="2" xfId="0" applyFont="1" applyBorder="1" applyAlignment="1">
      <alignment horizontal="left" vertical="center"/>
    </xf>
    <xf numFmtId="166" fontId="14" fillId="4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31" fillId="0" borderId="0" xfId="0" applyFont="1"/>
    <xf numFmtId="0" fontId="33" fillId="0" borderId="0" xfId="0" applyFont="1"/>
    <xf numFmtId="0" fontId="32" fillId="5" borderId="0" xfId="0" applyFont="1" applyFill="1" applyAlignment="1">
      <alignment horizontal="center" vertical="center"/>
    </xf>
    <xf numFmtId="0" fontId="20" fillId="0" borderId="0" xfId="0" applyFont="1"/>
    <xf numFmtId="0" fontId="37" fillId="4" borderId="5" xfId="0" applyFont="1" applyFill="1" applyBorder="1"/>
    <xf numFmtId="0" fontId="37" fillId="4" borderId="6" xfId="0" applyFont="1" applyFill="1" applyBorder="1"/>
    <xf numFmtId="0" fontId="20" fillId="0" borderId="0" xfId="0" applyFont="1" applyBorder="1"/>
    <xf numFmtId="0" fontId="39" fillId="0" borderId="0" xfId="0" applyFont="1"/>
    <xf numFmtId="14" fontId="13" fillId="0" borderId="0" xfId="0" applyNumberFormat="1" applyFont="1"/>
    <xf numFmtId="0" fontId="14" fillId="4" borderId="2" xfId="0" applyFont="1" applyFill="1" applyBorder="1"/>
    <xf numFmtId="0" fontId="14" fillId="4" borderId="3" xfId="0" applyFont="1" applyFill="1" applyBorder="1"/>
    <xf numFmtId="0" fontId="28" fillId="0" borderId="0" xfId="0" applyFont="1"/>
    <xf numFmtId="166" fontId="14" fillId="5" borderId="1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37" fillId="5" borderId="0" xfId="0" applyFont="1" applyFill="1" applyBorder="1" applyAlignment="1">
      <alignment horizontal="center" vertical="top"/>
    </xf>
    <xf numFmtId="0" fontId="47" fillId="5" borderId="0" xfId="2" applyFont="1" applyFill="1" applyAlignment="1">
      <alignment vertical="top"/>
    </xf>
    <xf numFmtId="0" fontId="46" fillId="0" borderId="0" xfId="0" applyFont="1" applyBorder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165" fontId="13" fillId="0" borderId="0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/>
    <xf numFmtId="0" fontId="48" fillId="0" borderId="0" xfId="0" applyFont="1" applyAlignment="1">
      <alignment horizontal="left" vertical="center"/>
    </xf>
    <xf numFmtId="0" fontId="13" fillId="0" borderId="0" xfId="0" applyFont="1" applyAlignment="1">
      <alignment horizontal="center"/>
    </xf>
    <xf numFmtId="0" fontId="13" fillId="0" borderId="0" xfId="0" applyFont="1" applyBorder="1" applyAlignment="1">
      <alignment horizontal="center"/>
    </xf>
    <xf numFmtId="0" fontId="29" fillId="5" borderId="0" xfId="0" applyFont="1" applyFill="1" applyBorder="1" applyAlignment="1">
      <alignment vertical="center"/>
    </xf>
    <xf numFmtId="0" fontId="13" fillId="5" borderId="0" xfId="0" applyFont="1" applyFill="1" applyBorder="1" applyAlignment="1">
      <alignment horizontal="left"/>
    </xf>
    <xf numFmtId="0" fontId="13" fillId="5" borderId="0" xfId="0" applyFont="1" applyFill="1" applyBorder="1" applyAlignment="1">
      <alignment horizontal="center"/>
    </xf>
    <xf numFmtId="0" fontId="49" fillId="0" borderId="0" xfId="0" applyFont="1" applyAlignment="1">
      <alignment horizontal="left" vertical="center"/>
    </xf>
    <xf numFmtId="0" fontId="20" fillId="13" borderId="0" xfId="0" applyFont="1" applyFill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46" fillId="5" borderId="0" xfId="0" applyFont="1" applyFill="1" applyAlignment="1">
      <alignment horizontal="left" vertical="center"/>
    </xf>
    <xf numFmtId="0" fontId="13" fillId="0" borderId="0" xfId="0" applyFont="1" applyBorder="1" applyAlignment="1">
      <alignment horizontal="left" vertical="top"/>
    </xf>
    <xf numFmtId="0" fontId="15" fillId="0" borderId="0" xfId="0" applyFont="1" applyAlignment="1">
      <alignment horizontal="left" vertical="center"/>
    </xf>
    <xf numFmtId="0" fontId="46" fillId="0" borderId="0" xfId="0" applyFont="1" applyAlignment="1">
      <alignment horizontal="left" vertical="top"/>
    </xf>
    <xf numFmtId="0" fontId="13" fillId="0" borderId="0" xfId="0" applyFont="1" applyAlignment="1"/>
    <xf numFmtId="0" fontId="13" fillId="5" borderId="0" xfId="0" applyFont="1" applyFill="1" applyAlignment="1"/>
    <xf numFmtId="0" fontId="20" fillId="0" borderId="0" xfId="0" applyFont="1" applyAlignment="1"/>
    <xf numFmtId="0" fontId="14" fillId="0" borderId="0" xfId="0" applyFont="1" applyAlignment="1"/>
    <xf numFmtId="0" fontId="46" fillId="0" borderId="0" xfId="0" applyFont="1" applyAlignment="1"/>
    <xf numFmtId="0" fontId="27" fillId="0" borderId="0" xfId="0" applyFont="1" applyAlignment="1"/>
    <xf numFmtId="0" fontId="14" fillId="5" borderId="0" xfId="0" applyFont="1" applyFill="1" applyAlignment="1"/>
    <xf numFmtId="0" fontId="13" fillId="13" borderId="0" xfId="0" applyFont="1" applyFill="1" applyAlignment="1"/>
    <xf numFmtId="0" fontId="49" fillId="0" borderId="0" xfId="0" applyFont="1" applyAlignment="1"/>
    <xf numFmtId="0" fontId="27" fillId="5" borderId="0" xfId="0" applyFont="1" applyFill="1" applyAlignment="1"/>
    <xf numFmtId="0" fontId="13" fillId="5" borderId="0" xfId="0" applyFont="1" applyFill="1" applyBorder="1" applyAlignment="1">
      <alignment vertical="center"/>
    </xf>
    <xf numFmtId="0" fontId="26" fillId="5" borderId="0" xfId="0" applyFont="1" applyFill="1" applyBorder="1" applyAlignment="1">
      <alignment horizontal="left" vertical="top"/>
    </xf>
    <xf numFmtId="0" fontId="51" fillId="6" borderId="0" xfId="0" applyFont="1" applyFill="1" applyBorder="1" applyAlignment="1">
      <alignment horizontal="left" vertical="top"/>
    </xf>
    <xf numFmtId="0" fontId="22" fillId="0" borderId="0" xfId="0" applyFont="1" applyAlignment="1"/>
    <xf numFmtId="0" fontId="14" fillId="0" borderId="0" xfId="0" quotePrefix="1" applyFont="1" applyAlignment="1"/>
    <xf numFmtId="0" fontId="20" fillId="5" borderId="0" xfId="0" applyFont="1" applyFill="1" applyBorder="1" applyAlignment="1">
      <alignment horizontal="left" vertical="top"/>
    </xf>
    <xf numFmtId="0" fontId="46" fillId="5" borderId="0" xfId="0" applyFont="1" applyFill="1" applyBorder="1" applyAlignment="1">
      <alignment horizontal="left" vertical="center"/>
    </xf>
    <xf numFmtId="0" fontId="13" fillId="5" borderId="0" xfId="0" applyFont="1" applyFill="1" applyBorder="1" applyAlignment="1"/>
    <xf numFmtId="0" fontId="20" fillId="5" borderId="0" xfId="0" applyFont="1" applyFill="1" applyBorder="1" applyAlignment="1">
      <alignment vertical="top"/>
    </xf>
    <xf numFmtId="0" fontId="13" fillId="5" borderId="0" xfId="0" applyFont="1" applyFill="1" applyBorder="1" applyAlignment="1">
      <alignment horizontal="left" vertical="top" wrapText="1"/>
    </xf>
    <xf numFmtId="0" fontId="13" fillId="5" borderId="0" xfId="0" applyFont="1" applyFill="1" applyAlignment="1">
      <alignment horizontal="left" vertical="center"/>
    </xf>
    <xf numFmtId="0" fontId="13" fillId="5" borderId="0" xfId="0" applyFont="1" applyFill="1" applyBorder="1" applyAlignment="1">
      <alignment horizontal="center" vertical="center"/>
    </xf>
    <xf numFmtId="0" fontId="46" fillId="5" borderId="0" xfId="0" applyFont="1" applyFill="1" applyAlignment="1"/>
    <xf numFmtId="0" fontId="49" fillId="5" borderId="0" xfId="0" applyFont="1" applyFill="1" applyBorder="1" applyAlignment="1">
      <alignment horizontal="left" vertical="center"/>
    </xf>
    <xf numFmtId="0" fontId="13" fillId="5" borderId="0" xfId="0" applyFont="1" applyFill="1" applyBorder="1" applyAlignment="1">
      <alignment horizontal="left" vertical="center"/>
    </xf>
    <xf numFmtId="0" fontId="49" fillId="5" borderId="0" xfId="0" applyFont="1" applyFill="1" applyBorder="1" applyAlignment="1"/>
    <xf numFmtId="0" fontId="13" fillId="5" borderId="0" xfId="0" applyFont="1" applyFill="1" applyBorder="1" applyAlignment="1">
      <alignment horizontal="left" vertical="top"/>
    </xf>
    <xf numFmtId="0" fontId="49" fillId="5" borderId="0" xfId="0" applyFont="1" applyFill="1" applyBorder="1" applyAlignment="1">
      <alignment horizontal="left" vertical="top"/>
    </xf>
    <xf numFmtId="0" fontId="46" fillId="5" borderId="0" xfId="0" applyFont="1" applyFill="1" applyBorder="1" applyAlignment="1">
      <alignment vertical="center"/>
    </xf>
    <xf numFmtId="0" fontId="14" fillId="5" borderId="0" xfId="0" applyFont="1" applyFill="1" applyBorder="1" applyAlignment="1"/>
    <xf numFmtId="0" fontId="17" fillId="5" borderId="0" xfId="0" applyFont="1" applyFill="1" applyBorder="1" applyAlignment="1">
      <alignment vertical="center"/>
    </xf>
    <xf numFmtId="0" fontId="13" fillId="0" borderId="1" xfId="0" applyFont="1" applyFill="1" applyBorder="1" applyAlignment="1"/>
    <xf numFmtId="14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0" xfId="0" applyFont="1" applyFill="1" applyBorder="1" applyAlignment="1">
      <alignment vertical="top"/>
    </xf>
    <xf numFmtId="0" fontId="13" fillId="0" borderId="0" xfId="0" applyFont="1" applyFill="1" applyBorder="1" applyAlignment="1"/>
    <xf numFmtId="0" fontId="14" fillId="0" borderId="0" xfId="0" applyFont="1" applyFill="1" applyBorder="1" applyAlignment="1"/>
    <xf numFmtId="0" fontId="49" fillId="0" borderId="0" xfId="0" applyFont="1" applyFill="1" applyBorder="1" applyAlignment="1"/>
    <xf numFmtId="15" fontId="13" fillId="5" borderId="0" xfId="0" applyNumberFormat="1" applyFont="1" applyFill="1" applyAlignment="1">
      <alignment horizontal="left" vertical="center"/>
    </xf>
    <xf numFmtId="0" fontId="13" fillId="7" borderId="0" xfId="0" applyFont="1" applyFill="1" applyBorder="1" applyAlignment="1">
      <alignment horizontal="left" vertical="top"/>
    </xf>
    <xf numFmtId="0" fontId="14" fillId="7" borderId="0" xfId="0" applyFont="1" applyFill="1" applyAlignment="1"/>
    <xf numFmtId="0" fontId="16" fillId="5" borderId="0" xfId="0" applyFont="1" applyFill="1" applyAlignment="1">
      <alignment horizontal="center" vertical="center"/>
    </xf>
    <xf numFmtId="0" fontId="14" fillId="5" borderId="23" xfId="0" applyFont="1" applyFill="1" applyBorder="1" applyAlignment="1"/>
    <xf numFmtId="0" fontId="13" fillId="5" borderId="0" xfId="0" applyFont="1" applyFill="1" applyBorder="1" applyAlignment="1">
      <alignment vertical="top"/>
    </xf>
    <xf numFmtId="0" fontId="13" fillId="5" borderId="0" xfId="0" applyFont="1" applyFill="1" applyBorder="1" applyAlignment="1">
      <alignment horizontal="center" vertical="top"/>
    </xf>
    <xf numFmtId="0" fontId="13" fillId="12" borderId="13" xfId="0" applyFont="1" applyFill="1" applyBorder="1" applyAlignment="1" applyProtection="1">
      <alignment horizontal="left" vertical="top"/>
      <protection locked="0"/>
    </xf>
    <xf numFmtId="0" fontId="13" fillId="10" borderId="13" xfId="0" applyFont="1" applyFill="1" applyBorder="1" applyAlignment="1" applyProtection="1">
      <alignment horizontal="center" vertical="center"/>
      <protection locked="0"/>
    </xf>
    <xf numFmtId="0" fontId="13" fillId="12" borderId="13" xfId="0" applyFont="1" applyFill="1" applyBorder="1" applyAlignment="1" applyProtection="1">
      <alignment horizontal="left" vertical="top" wrapText="1"/>
      <protection locked="0"/>
    </xf>
    <xf numFmtId="0" fontId="13" fillId="10" borderId="13" xfId="0" applyFont="1" applyFill="1" applyBorder="1" applyAlignment="1" applyProtection="1">
      <alignment horizontal="center" vertical="center" wrapText="1"/>
      <protection locked="0"/>
    </xf>
    <xf numFmtId="14" fontId="13" fillId="10" borderId="13" xfId="0" applyNumberFormat="1" applyFont="1" applyFill="1" applyBorder="1" applyAlignment="1" applyProtection="1">
      <alignment horizontal="center" vertical="center"/>
      <protection locked="0"/>
    </xf>
    <xf numFmtId="0" fontId="13" fillId="10" borderId="13" xfId="0" applyFont="1" applyFill="1" applyBorder="1" applyAlignment="1" applyProtection="1">
      <alignment horizontal="left" vertical="top"/>
      <protection locked="0"/>
    </xf>
    <xf numFmtId="0" fontId="13" fillId="10" borderId="13" xfId="0" applyFont="1" applyFill="1" applyBorder="1" applyAlignment="1" applyProtection="1">
      <protection locked="0"/>
    </xf>
    <xf numFmtId="0" fontId="14" fillId="0" borderId="0" xfId="0" applyFont="1" applyAlignment="1" applyProtection="1">
      <alignment wrapText="1"/>
      <protection locked="0"/>
    </xf>
    <xf numFmtId="0" fontId="13" fillId="10" borderId="31" xfId="0" applyFont="1" applyFill="1" applyBorder="1" applyAlignment="1" applyProtection="1">
      <alignment horizontal="left" vertical="top" wrapText="1"/>
      <protection locked="0"/>
    </xf>
    <xf numFmtId="0" fontId="13" fillId="10" borderId="32" xfId="0" applyFont="1" applyFill="1" applyBorder="1" applyAlignment="1" applyProtection="1">
      <alignment horizontal="left" vertical="top" wrapText="1"/>
      <protection locked="0"/>
    </xf>
    <xf numFmtId="0" fontId="13" fillId="10" borderId="33" xfId="0" applyFont="1" applyFill="1" applyBorder="1" applyAlignment="1" applyProtection="1">
      <alignment horizontal="left" vertical="top" wrapText="1"/>
      <protection locked="0"/>
    </xf>
    <xf numFmtId="14" fontId="13" fillId="10" borderId="13" xfId="0" applyNumberFormat="1" applyFont="1" applyFill="1" applyBorder="1" applyAlignment="1" applyProtection="1">
      <alignment horizontal="left" vertical="top" wrapText="1"/>
      <protection locked="0"/>
    </xf>
    <xf numFmtId="0" fontId="13" fillId="10" borderId="13" xfId="0" applyFont="1" applyFill="1" applyBorder="1" applyAlignment="1" applyProtection="1">
      <alignment horizontal="center" vertical="top" wrapText="1"/>
      <protection locked="0"/>
    </xf>
    <xf numFmtId="166" fontId="13" fillId="10" borderId="13" xfId="0" applyNumberFormat="1" applyFont="1" applyFill="1" applyBorder="1" applyAlignment="1" applyProtection="1">
      <alignment horizontal="left" vertical="top" wrapText="1"/>
      <protection locked="0"/>
    </xf>
    <xf numFmtId="0" fontId="46" fillId="0" borderId="0" xfId="0" applyFont="1" applyAlignment="1">
      <alignment horizontal="left" vertical="center"/>
    </xf>
    <xf numFmtId="0" fontId="13" fillId="5" borderId="1" xfId="0" applyFont="1" applyFill="1" applyBorder="1" applyAlignment="1">
      <alignment horizontal="left" vertical="top"/>
    </xf>
    <xf numFmtId="0" fontId="20" fillId="4" borderId="29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left" vertical="top"/>
      <protection locked="0"/>
    </xf>
    <xf numFmtId="0" fontId="13" fillId="0" borderId="1" xfId="0" applyFont="1" applyFill="1" applyBorder="1" applyAlignment="1" applyProtection="1"/>
    <xf numFmtId="0" fontId="13" fillId="0" borderId="0" xfId="0" quotePrefix="1" applyFont="1" applyAlignment="1">
      <alignment horizontal="left" vertical="top"/>
    </xf>
    <xf numFmtId="0" fontId="52" fillId="5" borderId="0" xfId="0" applyFont="1" applyFill="1" applyAlignment="1">
      <alignment horizontal="center" vertical="center"/>
    </xf>
    <xf numFmtId="0" fontId="28" fillId="0" borderId="0" xfId="0" applyFont="1" applyAlignment="1"/>
    <xf numFmtId="0" fontId="24" fillId="5" borderId="8" xfId="0" applyFont="1" applyFill="1" applyBorder="1" applyAlignment="1"/>
    <xf numFmtId="0" fontId="28" fillId="0" borderId="0" xfId="0" applyFont="1" applyBorder="1" applyAlignment="1"/>
    <xf numFmtId="0" fontId="28" fillId="0" borderId="12" xfId="0" applyFont="1" applyBorder="1" applyAlignment="1"/>
    <xf numFmtId="0" fontId="24" fillId="5" borderId="9" xfId="0" quotePrefix="1" applyFont="1" applyFill="1" applyBorder="1" applyAlignment="1"/>
    <xf numFmtId="0" fontId="28" fillId="0" borderId="10" xfId="0" applyFont="1" applyBorder="1" applyAlignment="1"/>
    <xf numFmtId="0" fontId="28" fillId="0" borderId="11" xfId="0" applyFont="1" applyBorder="1" applyAlignment="1"/>
    <xf numFmtId="0" fontId="13" fillId="5" borderId="3" xfId="0" applyFont="1" applyFill="1" applyBorder="1" applyAlignment="1">
      <alignment horizontal="left" vertical="top"/>
    </xf>
    <xf numFmtId="0" fontId="13" fillId="5" borderId="4" xfId="0" applyFont="1" applyFill="1" applyBorder="1" applyAlignment="1">
      <alignment horizontal="left" vertical="top"/>
    </xf>
    <xf numFmtId="0" fontId="13" fillId="5" borderId="2" xfId="0" applyFont="1" applyFill="1" applyBorder="1" applyAlignment="1">
      <alignment horizontal="left" vertical="top"/>
    </xf>
    <xf numFmtId="0" fontId="0" fillId="0" borderId="8" xfId="0" applyBorder="1"/>
    <xf numFmtId="0" fontId="0" fillId="0" borderId="9" xfId="0" applyBorder="1"/>
    <xf numFmtId="0" fontId="24" fillId="5" borderId="35" xfId="0" applyFont="1" applyFill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166" fontId="14" fillId="4" borderId="1" xfId="0" applyNumberFormat="1" applyFont="1" applyFill="1" applyBorder="1" applyAlignment="1">
      <alignment horizontal="center" vertical="center"/>
    </xf>
    <xf numFmtId="166" fontId="24" fillId="4" borderId="1" xfId="0" applyNumberFormat="1" applyFont="1" applyFill="1" applyBorder="1" applyAlignment="1">
      <alignment horizontal="center" vertical="center"/>
    </xf>
    <xf numFmtId="0" fontId="14" fillId="0" borderId="3" xfId="0" applyFont="1" applyBorder="1" applyAlignment="1">
      <alignment horizontal="left" vertical="center"/>
    </xf>
    <xf numFmtId="0" fontId="14" fillId="5" borderId="0" xfId="0" applyFont="1" applyFill="1" applyBorder="1" applyAlignment="1" applyProtection="1">
      <alignment vertical="top" wrapText="1"/>
      <protection locked="0"/>
    </xf>
    <xf numFmtId="0" fontId="14" fillId="5" borderId="0" xfId="0" applyFont="1" applyFill="1" applyBorder="1" applyAlignment="1" applyProtection="1">
      <alignment vertical="top" wrapText="1"/>
    </xf>
    <xf numFmtId="166" fontId="15" fillId="4" borderId="1" xfId="0" applyNumberFormat="1" applyFont="1" applyFill="1" applyBorder="1" applyAlignment="1">
      <alignment horizontal="center" vertical="center"/>
    </xf>
    <xf numFmtId="9" fontId="15" fillId="4" borderId="3" xfId="1" applyNumberFormat="1" applyFont="1" applyFill="1" applyBorder="1" applyAlignment="1">
      <alignment horizontal="center" vertical="center"/>
    </xf>
    <xf numFmtId="0" fontId="14" fillId="15" borderId="0" xfId="0" applyFont="1" applyFill="1"/>
    <xf numFmtId="166" fontId="14" fillId="15" borderId="1" xfId="0" applyNumberFormat="1" applyFont="1" applyFill="1" applyBorder="1" applyAlignment="1">
      <alignment horizontal="center" vertical="center"/>
    </xf>
    <xf numFmtId="166" fontId="14" fillId="15" borderId="29" xfId="0" applyNumberFormat="1" applyFont="1" applyFill="1" applyBorder="1" applyAlignment="1">
      <alignment horizontal="center" vertical="center"/>
    </xf>
    <xf numFmtId="166" fontId="14" fillId="15" borderId="30" xfId="0" applyNumberFormat="1" applyFont="1" applyFill="1" applyBorder="1" applyAlignment="1">
      <alignment horizontal="center" vertical="center"/>
    </xf>
    <xf numFmtId="166" fontId="14" fillId="15" borderId="28" xfId="0" applyNumberFormat="1" applyFont="1" applyFill="1" applyBorder="1" applyAlignment="1">
      <alignment horizontal="center" vertical="center"/>
    </xf>
    <xf numFmtId="0" fontId="14" fillId="15" borderId="3" xfId="0" applyFont="1" applyFill="1" applyBorder="1"/>
    <xf numFmtId="0" fontId="14" fillId="15" borderId="4" xfId="0" applyFont="1" applyFill="1" applyBorder="1"/>
    <xf numFmtId="166" fontId="14" fillId="16" borderId="1" xfId="0" applyNumberFormat="1" applyFont="1" applyFill="1" applyBorder="1" applyAlignment="1">
      <alignment horizontal="center" vertical="center"/>
    </xf>
    <xf numFmtId="0" fontId="13" fillId="17" borderId="2" xfId="0" applyFont="1" applyFill="1" applyBorder="1" applyProtection="1"/>
    <xf numFmtId="0" fontId="14" fillId="17" borderId="3" xfId="0" applyFont="1" applyFill="1" applyBorder="1" applyProtection="1"/>
    <xf numFmtId="0" fontId="14" fillId="17" borderId="4" xfId="0" applyFont="1" applyFill="1" applyBorder="1" applyProtection="1"/>
    <xf numFmtId="166" fontId="14" fillId="17" borderId="1" xfId="0" applyNumberFormat="1" applyFont="1" applyFill="1" applyBorder="1" applyAlignment="1" applyProtection="1">
      <alignment horizontal="center" vertical="center"/>
    </xf>
    <xf numFmtId="0" fontId="14" fillId="15" borderId="2" xfId="0" applyFont="1" applyFill="1" applyBorder="1" applyAlignment="1">
      <alignment horizontal="left" vertical="center"/>
    </xf>
    <xf numFmtId="0" fontId="46" fillId="5" borderId="0" xfId="0" applyFont="1" applyFill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15" fillId="0" borderId="0" xfId="0" quotePrefix="1" applyFont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20" fillId="5" borderId="0" xfId="0" applyFont="1" applyFill="1" applyAlignment="1">
      <alignment horizontal="left" vertical="center"/>
    </xf>
    <xf numFmtId="0" fontId="58" fillId="0" borderId="0" xfId="0" applyFont="1" applyAlignment="1">
      <alignment horizontal="left" vertical="center" wrapText="1"/>
    </xf>
    <xf numFmtId="0" fontId="50" fillId="0" borderId="0" xfId="0" applyFont="1"/>
    <xf numFmtId="1" fontId="13" fillId="10" borderId="13" xfId="0" applyNumberFormat="1" applyFont="1" applyFill="1" applyBorder="1" applyAlignment="1" applyProtection="1">
      <alignment horizontal="left" vertical="top" wrapText="1"/>
      <protection locked="0"/>
    </xf>
    <xf numFmtId="1" fontId="13" fillId="10" borderId="13" xfId="0" applyNumberFormat="1" applyFont="1" applyFill="1" applyBorder="1" applyAlignment="1" applyProtection="1">
      <alignment horizontal="center" vertical="center"/>
      <protection locked="0"/>
    </xf>
    <xf numFmtId="0" fontId="46" fillId="5" borderId="0" xfId="0" applyFont="1" applyFill="1" applyAlignment="1">
      <alignment horizontal="left" vertical="center"/>
    </xf>
    <xf numFmtId="0" fontId="46" fillId="5" borderId="0" xfId="0" applyFont="1" applyFill="1" applyAlignment="1">
      <alignment horizontal="left" vertical="center"/>
    </xf>
    <xf numFmtId="0" fontId="49" fillId="5" borderId="0" xfId="0" applyFont="1" applyFill="1" applyAlignment="1">
      <alignment horizontal="left" vertical="center"/>
    </xf>
    <xf numFmtId="0" fontId="39" fillId="5" borderId="0" xfId="0" applyFont="1" applyFill="1" applyAlignment="1">
      <alignment horizontal="left" vertical="center"/>
    </xf>
    <xf numFmtId="0" fontId="20" fillId="5" borderId="0" xfId="0" applyFont="1" applyFill="1" applyAlignment="1">
      <alignment horizontal="left" vertical="top"/>
    </xf>
    <xf numFmtId="0" fontId="49" fillId="5" borderId="0" xfId="0" applyFont="1" applyFill="1" applyAlignment="1"/>
    <xf numFmtId="0" fontId="37" fillId="5" borderId="0" xfId="0" applyFont="1" applyFill="1" applyAlignment="1">
      <alignment horizontal="left" vertical="center"/>
    </xf>
    <xf numFmtId="0" fontId="37" fillId="5" borderId="0" xfId="0" applyFont="1" applyFill="1" applyAlignment="1"/>
    <xf numFmtId="0" fontId="49" fillId="5" borderId="0" xfId="0" applyFont="1" applyFill="1" applyBorder="1" applyAlignment="1">
      <alignment horizontal="right" vertical="center"/>
    </xf>
    <xf numFmtId="0" fontId="29" fillId="0" borderId="0" xfId="0" applyFont="1"/>
    <xf numFmtId="0" fontId="46" fillId="0" borderId="0" xfId="0" applyFont="1" applyAlignment="1">
      <alignment horizontal="left" vertical="center"/>
    </xf>
    <xf numFmtId="0" fontId="46" fillId="5" borderId="0" xfId="0" applyFont="1" applyFill="1" applyAlignment="1">
      <alignment horizontal="left" vertical="center"/>
    </xf>
    <xf numFmtId="0" fontId="13" fillId="5" borderId="0" xfId="0" applyFont="1" applyFill="1" applyBorder="1" applyAlignment="1">
      <alignment horizontal="left" vertical="top"/>
    </xf>
    <xf numFmtId="0" fontId="14" fillId="5" borderId="0" xfId="0" applyFont="1" applyFill="1" applyBorder="1" applyAlignment="1">
      <alignment horizontal="left" vertical="top"/>
    </xf>
    <xf numFmtId="0" fontId="31" fillId="5" borderId="0" xfId="0" applyFont="1" applyFill="1"/>
    <xf numFmtId="0" fontId="30" fillId="5" borderId="0" xfId="2" applyFill="1" applyBorder="1" applyAlignment="1">
      <alignment horizontal="left" vertical="top"/>
    </xf>
    <xf numFmtId="0" fontId="62" fillId="5" borderId="0" xfId="0" applyFont="1" applyFill="1" applyBorder="1" applyAlignment="1">
      <alignment horizontal="center" vertical="top"/>
    </xf>
    <xf numFmtId="0" fontId="13" fillId="5" borderId="0" xfId="0" applyFont="1" applyFill="1" applyBorder="1" applyAlignment="1" applyProtection="1">
      <alignment horizontal="left" vertical="top" wrapText="1"/>
      <protection locked="0"/>
    </xf>
    <xf numFmtId="166" fontId="13" fillId="10" borderId="39" xfId="0" applyNumberFormat="1" applyFont="1" applyFill="1" applyBorder="1" applyAlignment="1" applyProtection="1">
      <alignment horizontal="center" vertical="center" wrapText="1"/>
      <protection locked="0"/>
    </xf>
    <xf numFmtId="166" fontId="13" fillId="14" borderId="0" xfId="0" applyNumberFormat="1" applyFont="1" applyFill="1" applyBorder="1" applyAlignment="1" applyProtection="1">
      <alignment horizontal="center" vertical="center" wrapText="1"/>
      <protection locked="0"/>
    </xf>
    <xf numFmtId="166" fontId="13" fillId="14" borderId="1" xfId="0" applyNumberFormat="1" applyFont="1" applyFill="1" applyBorder="1" applyAlignment="1" applyProtection="1">
      <alignment horizontal="center" vertical="center" wrapText="1"/>
    </xf>
    <xf numFmtId="166" fontId="58" fillId="0" borderId="1" xfId="0" applyNumberFormat="1" applyFont="1" applyBorder="1" applyAlignment="1">
      <alignment horizontal="center" vertical="center"/>
    </xf>
    <xf numFmtId="0" fontId="58" fillId="0" borderId="0" xfId="0" applyFont="1" applyBorder="1" applyAlignment="1">
      <alignment horizontal="center" vertical="center"/>
    </xf>
    <xf numFmtId="166" fontId="50" fillId="5" borderId="1" xfId="0" applyNumberFormat="1" applyFont="1" applyFill="1" applyBorder="1" applyAlignment="1">
      <alignment horizontal="center" vertical="center"/>
    </xf>
    <xf numFmtId="0" fontId="50" fillId="5" borderId="0" xfId="0" applyFont="1" applyFill="1" applyAlignment="1">
      <alignment horizontal="center" vertical="center"/>
    </xf>
    <xf numFmtId="0" fontId="50" fillId="18" borderId="1" xfId="0" applyFont="1" applyFill="1" applyBorder="1" applyAlignment="1">
      <alignment horizontal="center" vertical="center" wrapText="1"/>
    </xf>
    <xf numFmtId="0" fontId="58" fillId="0" borderId="28" xfId="0" applyFont="1" applyBorder="1" applyAlignment="1">
      <alignment horizontal="center" vertical="center"/>
    </xf>
    <xf numFmtId="0" fontId="18" fillId="3" borderId="28" xfId="0" applyFont="1" applyFill="1" applyBorder="1" applyAlignment="1">
      <alignment horizontal="center" vertical="center" wrapText="1"/>
    </xf>
    <xf numFmtId="0" fontId="27" fillId="0" borderId="0" xfId="0" applyFont="1" applyAlignment="1">
      <alignment vertical="center"/>
    </xf>
    <xf numFmtId="0" fontId="1" fillId="5" borderId="0" xfId="0" applyFont="1" applyFill="1" applyAlignment="1">
      <alignment horizontal="left" vertical="center"/>
    </xf>
    <xf numFmtId="0" fontId="15" fillId="4" borderId="1" xfId="0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6" xfId="0" applyFont="1" applyBorder="1"/>
    <xf numFmtId="0" fontId="1" fillId="0" borderId="7" xfId="0" applyFont="1" applyBorder="1"/>
    <xf numFmtId="0" fontId="1" fillId="0" borderId="0" xfId="0" applyFont="1" applyBorder="1"/>
    <xf numFmtId="0" fontId="1" fillId="0" borderId="12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5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39" fillId="6" borderId="10" xfId="0" applyFont="1" applyFill="1" applyBorder="1" applyAlignment="1">
      <alignment horizontal="left" vertical="center"/>
    </xf>
    <xf numFmtId="0" fontId="37" fillId="6" borderId="10" xfId="0" applyFont="1" applyFill="1" applyBorder="1" applyAlignment="1">
      <alignment horizontal="left" vertical="center"/>
    </xf>
    <xf numFmtId="0" fontId="37" fillId="6" borderId="11" xfId="0" applyFont="1" applyFill="1" applyBorder="1" applyAlignment="1">
      <alignment horizontal="left" vertical="center"/>
    </xf>
    <xf numFmtId="0" fontId="15" fillId="0" borderId="0" xfId="0" applyFont="1"/>
    <xf numFmtId="0" fontId="34" fillId="5" borderId="0" xfId="0" applyFont="1" applyFill="1" applyAlignment="1">
      <alignment vertical="center"/>
    </xf>
    <xf numFmtId="0" fontId="36" fillId="5" borderId="0" xfId="0" applyFont="1" applyFill="1" applyAlignment="1">
      <alignment vertical="center"/>
    </xf>
    <xf numFmtId="0" fontId="1" fillId="5" borderId="0" xfId="0" applyFont="1" applyFill="1"/>
    <xf numFmtId="0" fontId="1" fillId="10" borderId="15" xfId="0" applyFont="1" applyFill="1" applyBorder="1" applyAlignment="1" applyProtection="1">
      <alignment horizontal="center" vertical="center"/>
      <protection locked="0"/>
    </xf>
    <xf numFmtId="0" fontId="1" fillId="10" borderId="15" xfId="0" applyFont="1" applyFill="1" applyBorder="1" applyAlignment="1" applyProtection="1">
      <alignment horizontal="center" vertical="center" wrapText="1"/>
      <protection locked="0"/>
    </xf>
    <xf numFmtId="0" fontId="42" fillId="5" borderId="43" xfId="0" applyFont="1" applyFill="1" applyBorder="1" applyAlignment="1">
      <alignment horizontal="center" vertical="center" wrapText="1"/>
    </xf>
    <xf numFmtId="0" fontId="1" fillId="10" borderId="26" xfId="0" applyFont="1" applyFill="1" applyBorder="1" applyAlignment="1" applyProtection="1">
      <alignment horizontal="center" vertical="center"/>
      <protection locked="0"/>
    </xf>
    <xf numFmtId="0" fontId="1" fillId="0" borderId="8" xfId="0" applyFont="1" applyBorder="1" applyAlignment="1">
      <alignment vertical="center" wrapText="1"/>
    </xf>
    <xf numFmtId="0" fontId="1" fillId="10" borderId="16" xfId="0" applyFont="1" applyFill="1" applyBorder="1" applyAlignment="1" applyProtection="1">
      <alignment horizontal="center" vertical="center"/>
      <protection locked="0"/>
    </xf>
    <xf numFmtId="0" fontId="13" fillId="0" borderId="23" xfId="0" applyFont="1" applyFill="1" applyBorder="1" applyAlignment="1" applyProtection="1">
      <alignment vertical="top" wrapText="1"/>
      <protection locked="0"/>
    </xf>
    <xf numFmtId="0" fontId="13" fillId="0" borderId="0" xfId="0" applyFont="1" applyFill="1" applyBorder="1" applyAlignment="1" applyProtection="1">
      <alignment vertical="top" wrapText="1"/>
      <protection locked="0"/>
    </xf>
    <xf numFmtId="0" fontId="13" fillId="5" borderId="23" xfId="0" applyFont="1" applyFill="1" applyBorder="1" applyAlignment="1" applyProtection="1">
      <alignment vertical="top" wrapText="1"/>
      <protection locked="0"/>
    </xf>
    <xf numFmtId="0" fontId="13" fillId="5" borderId="0" xfId="0" applyFont="1" applyFill="1" applyBorder="1" applyAlignment="1" applyProtection="1">
      <alignment vertical="top" wrapText="1"/>
      <protection locked="0"/>
    </xf>
    <xf numFmtId="0" fontId="1" fillId="5" borderId="0" xfId="0" applyFont="1" applyFill="1" applyAlignment="1"/>
    <xf numFmtId="0" fontId="1" fillId="5" borderId="0" xfId="0" applyFont="1" applyFill="1" applyAlignment="1">
      <alignment vertical="center"/>
    </xf>
    <xf numFmtId="0" fontId="13" fillId="5" borderId="0" xfId="0" applyFont="1" applyFill="1" applyBorder="1" applyAlignment="1">
      <alignment horizontal="left" vertical="top"/>
    </xf>
    <xf numFmtId="0" fontId="46" fillId="0" borderId="0" xfId="0" applyFont="1" applyAlignment="1">
      <alignment horizontal="left" vertical="center"/>
    </xf>
    <xf numFmtId="0" fontId="46" fillId="5" borderId="0" xfId="0" applyFont="1" applyFill="1" applyAlignment="1">
      <alignment horizontal="left" vertical="center"/>
    </xf>
    <xf numFmtId="0" fontId="50" fillId="0" borderId="0" xfId="0" applyFont="1" applyAlignment="1">
      <alignment horizontal="left" vertical="center"/>
    </xf>
    <xf numFmtId="0" fontId="50" fillId="0" borderId="42" xfId="0" applyFont="1" applyBorder="1" applyAlignment="1">
      <alignment horizontal="left" vertical="center"/>
    </xf>
    <xf numFmtId="0" fontId="50" fillId="7" borderId="42" xfId="0" applyFont="1" applyFill="1" applyBorder="1" applyAlignment="1">
      <alignment horizontal="left" vertical="center"/>
    </xf>
    <xf numFmtId="0" fontId="58" fillId="0" borderId="0" xfId="0" applyFont="1"/>
    <xf numFmtId="0" fontId="58" fillId="7" borderId="0" xfId="0" applyFont="1" applyFill="1" applyAlignment="1">
      <alignment horizontal="left" vertical="center" wrapText="1"/>
    </xf>
    <xf numFmtId="0" fontId="50" fillId="7" borderId="0" xfId="0" applyFont="1" applyFill="1" applyAlignment="1">
      <alignment horizontal="left" vertical="center"/>
    </xf>
    <xf numFmtId="0" fontId="46" fillId="0" borderId="0" xfId="0" applyFont="1" applyAlignment="1">
      <alignment horizontal="left" vertical="center"/>
    </xf>
    <xf numFmtId="166" fontId="15" fillId="4" borderId="1" xfId="0" applyNumberFormat="1" applyFont="1" applyFill="1" applyBorder="1" applyAlignment="1">
      <alignment horizontal="center" vertical="center"/>
    </xf>
    <xf numFmtId="166" fontId="14" fillId="4" borderId="1" xfId="0" applyNumberFormat="1" applyFont="1" applyFill="1" applyBorder="1" applyAlignment="1">
      <alignment horizontal="center" vertical="center"/>
    </xf>
    <xf numFmtId="0" fontId="46" fillId="5" borderId="0" xfId="0" applyFont="1" applyFill="1" applyBorder="1" applyAlignment="1">
      <alignment horizontal="center" vertical="center"/>
    </xf>
    <xf numFmtId="0" fontId="20" fillId="5" borderId="0" xfId="0" applyFont="1" applyFill="1" applyBorder="1" applyAlignment="1" applyProtection="1">
      <alignment horizontal="left" vertical="top" wrapText="1"/>
      <protection locked="0"/>
    </xf>
    <xf numFmtId="0" fontId="46" fillId="0" borderId="45" xfId="0" applyFont="1" applyBorder="1" applyAlignment="1">
      <alignment horizontal="center" vertical="center"/>
    </xf>
    <xf numFmtId="0" fontId="13" fillId="10" borderId="44" xfId="0" applyFont="1" applyFill="1" applyBorder="1" applyAlignment="1" applyProtection="1">
      <alignment horizontal="left" vertical="top" wrapText="1"/>
      <protection locked="0"/>
    </xf>
    <xf numFmtId="0" fontId="46" fillId="23" borderId="46" xfId="0" applyFont="1" applyFill="1" applyBorder="1" applyAlignment="1">
      <alignment horizontal="center" vertical="center" wrapText="1"/>
    </xf>
    <xf numFmtId="0" fontId="13" fillId="12" borderId="13" xfId="0" applyFont="1" applyFill="1" applyBorder="1" applyAlignment="1" applyProtection="1">
      <alignment horizontal="center" vertical="center" wrapText="1"/>
      <protection locked="0"/>
    </xf>
    <xf numFmtId="0" fontId="46" fillId="0" borderId="0" xfId="0" applyFont="1" applyAlignment="1">
      <alignment horizontal="left" vertical="center"/>
    </xf>
    <xf numFmtId="0" fontId="1" fillId="7" borderId="0" xfId="0" applyFont="1" applyFill="1" applyAlignment="1">
      <alignment horizontal="left" vertical="center"/>
    </xf>
    <xf numFmtId="0" fontId="46" fillId="0" borderId="0" xfId="0" applyFont="1" applyAlignment="1">
      <alignment horizontal="left" vertical="center"/>
    </xf>
    <xf numFmtId="166" fontId="62" fillId="5" borderId="0" xfId="0" applyNumberFormat="1" applyFont="1" applyFill="1" applyBorder="1" applyAlignment="1">
      <alignment horizontal="center" vertical="center"/>
    </xf>
    <xf numFmtId="0" fontId="51" fillId="5" borderId="0" xfId="0" applyFont="1" applyFill="1" applyAlignment="1">
      <alignment vertical="center" wrapText="1"/>
    </xf>
    <xf numFmtId="0" fontId="29" fillId="5" borderId="0" xfId="0" applyFont="1" applyFill="1"/>
    <xf numFmtId="0" fontId="13" fillId="5" borderId="0" xfId="0" applyFont="1" applyFill="1" applyBorder="1" applyAlignment="1" applyProtection="1">
      <alignment vertical="top" wrapText="1"/>
    </xf>
    <xf numFmtId="0" fontId="14" fillId="0" borderId="2" xfId="0" applyFont="1" applyBorder="1" applyAlignment="1" applyProtection="1">
      <alignment horizontal="left" vertical="center"/>
    </xf>
    <xf numFmtId="0" fontId="14" fillId="0" borderId="3" xfId="0" applyFont="1" applyBorder="1" applyProtection="1"/>
    <xf numFmtId="0" fontId="14" fillId="0" borderId="4" xfId="0" applyFont="1" applyBorder="1" applyProtection="1"/>
    <xf numFmtId="0" fontId="13" fillId="10" borderId="13" xfId="0" applyFont="1" applyFill="1" applyBorder="1" applyAlignment="1" applyProtection="1">
      <alignment horizontal="left" vertical="top" wrapText="1"/>
      <protection locked="0"/>
    </xf>
    <xf numFmtId="0" fontId="46" fillId="0" borderId="0" xfId="0" applyFont="1" applyAlignment="1">
      <alignment horizontal="left" vertical="center"/>
    </xf>
    <xf numFmtId="0" fontId="13" fillId="0" borderId="0" xfId="0" applyFont="1" applyBorder="1" applyAlignment="1">
      <alignment horizontal="left" vertical="top"/>
    </xf>
    <xf numFmtId="0" fontId="46" fillId="0" borderId="0" xfId="0" applyFont="1" applyAlignment="1">
      <alignment horizontal="left" vertical="center"/>
    </xf>
    <xf numFmtId="0" fontId="20" fillId="0" borderId="0" xfId="0" quotePrefix="1" applyFont="1" applyAlignment="1"/>
    <xf numFmtId="0" fontId="1" fillId="0" borderId="0" xfId="0" applyFont="1" applyAlignment="1">
      <alignment horizontal="right" vertical="center"/>
    </xf>
    <xf numFmtId="0" fontId="13" fillId="10" borderId="13" xfId="0" applyFont="1" applyFill="1" applyBorder="1" applyAlignment="1" applyProtection="1">
      <alignment horizontal="left" vertical="top" wrapText="1"/>
      <protection locked="0"/>
    </xf>
    <xf numFmtId="0" fontId="46" fillId="0" borderId="0" xfId="0" applyFont="1" applyAlignment="1">
      <alignment horizontal="left" vertical="center"/>
    </xf>
    <xf numFmtId="0" fontId="46" fillId="5" borderId="0" xfId="0" applyFont="1" applyFill="1" applyAlignment="1">
      <alignment horizontal="left" vertical="center"/>
    </xf>
    <xf numFmtId="0" fontId="50" fillId="18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top"/>
    </xf>
    <xf numFmtId="0" fontId="1" fillId="0" borderId="0" xfId="0" applyFont="1" applyAlignment="1"/>
    <xf numFmtId="0" fontId="46" fillId="0" borderId="0" xfId="0" applyFont="1" applyAlignment="1">
      <alignment horizontal="left" vertical="center"/>
    </xf>
    <xf numFmtId="0" fontId="46" fillId="5" borderId="0" xfId="0" applyFont="1" applyFill="1" applyAlignment="1">
      <alignment horizontal="left" vertical="center"/>
    </xf>
    <xf numFmtId="0" fontId="13" fillId="5" borderId="0" xfId="0" applyFont="1" applyFill="1" applyBorder="1" applyAlignment="1">
      <alignment horizontal="left" vertical="top"/>
    </xf>
    <xf numFmtId="0" fontId="13" fillId="0" borderId="1" xfId="0" applyFont="1" applyFill="1" applyBorder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0" fontId="13" fillId="10" borderId="13" xfId="0" applyFont="1" applyFill="1" applyBorder="1" applyAlignment="1" applyProtection="1">
      <alignment horizontal="left" vertical="center"/>
      <protection locked="0"/>
    </xf>
    <xf numFmtId="0" fontId="50" fillId="24" borderId="6" xfId="0" applyFont="1" applyFill="1" applyBorder="1" applyAlignment="1">
      <alignment horizontal="center" vertical="center" wrapText="1"/>
    </xf>
    <xf numFmtId="166" fontId="50" fillId="5" borderId="6" xfId="0" applyNumberFormat="1" applyFont="1" applyFill="1" applyBorder="1" applyAlignment="1">
      <alignment horizontal="center" vertical="center"/>
    </xf>
    <xf numFmtId="0" fontId="20" fillId="0" borderId="24" xfId="0" quotePrefix="1" applyFont="1" applyBorder="1" applyAlignment="1">
      <alignment vertical="center" wrapText="1"/>
    </xf>
    <xf numFmtId="0" fontId="1" fillId="0" borderId="0" xfId="0" applyFont="1" applyAlignment="1">
      <alignment vertical="center"/>
    </xf>
    <xf numFmtId="166" fontId="13" fillId="5" borderId="0" xfId="0" applyNumberFormat="1" applyFont="1" applyFill="1" applyBorder="1" applyAlignment="1" applyProtection="1">
      <alignment horizontal="center" vertical="center" wrapText="1"/>
      <protection locked="0"/>
    </xf>
    <xf numFmtId="0" fontId="46" fillId="0" borderId="0" xfId="0" applyFont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46" fillId="5" borderId="0" xfId="0" applyFont="1" applyFill="1" applyAlignment="1">
      <alignment horizontal="left" vertical="center"/>
    </xf>
    <xf numFmtId="0" fontId="13" fillId="5" borderId="0" xfId="0" applyFont="1" applyFill="1" applyBorder="1" applyAlignment="1">
      <alignment horizontal="left" vertical="top"/>
    </xf>
    <xf numFmtId="0" fontId="13" fillId="0" borderId="1" xfId="0" applyFont="1" applyFill="1" applyBorder="1" applyAlignment="1">
      <alignment horizontal="left" vertical="top"/>
    </xf>
    <xf numFmtId="0" fontId="14" fillId="0" borderId="4" xfId="0" applyFont="1" applyBorder="1" applyAlignment="1">
      <alignment horizontal="center" vertical="center"/>
    </xf>
    <xf numFmtId="0" fontId="13" fillId="10" borderId="13" xfId="0" applyFont="1" applyFill="1" applyBorder="1" applyAlignment="1" applyProtection="1">
      <alignment horizontal="left" vertical="top" wrapText="1"/>
      <protection locked="0"/>
    </xf>
    <xf numFmtId="0" fontId="14" fillId="10" borderId="13" xfId="0" applyFont="1" applyFill="1" applyBorder="1" applyAlignment="1" applyProtection="1">
      <alignment horizontal="left" vertical="top" wrapText="1"/>
      <protection locked="0"/>
    </xf>
    <xf numFmtId="166" fontId="14" fillId="10" borderId="1" xfId="0" applyNumberFormat="1" applyFont="1" applyFill="1" applyBorder="1" applyAlignment="1" applyProtection="1">
      <alignment horizontal="center" vertical="center"/>
      <protection locked="0"/>
    </xf>
    <xf numFmtId="166" fontId="15" fillId="10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left" vertical="top"/>
    </xf>
    <xf numFmtId="0" fontId="1" fillId="0" borderId="3" xfId="0" applyFont="1" applyBorder="1"/>
    <xf numFmtId="166" fontId="14" fillId="4" borderId="1" xfId="0" applyNumberFormat="1" applyFont="1" applyFill="1" applyBorder="1" applyAlignment="1">
      <alignment horizontal="center" vertical="center"/>
    </xf>
    <xf numFmtId="0" fontId="13" fillId="10" borderId="13" xfId="0" applyFont="1" applyFill="1" applyBorder="1" applyAlignment="1" applyProtection="1">
      <alignment horizontal="left" vertical="top" wrapText="1"/>
      <protection locked="0"/>
    </xf>
    <xf numFmtId="0" fontId="20" fillId="4" borderId="29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left" vertical="center"/>
    </xf>
    <xf numFmtId="0" fontId="46" fillId="5" borderId="0" xfId="0" applyFont="1" applyFill="1" applyAlignment="1">
      <alignment horizontal="left" vertical="center"/>
    </xf>
    <xf numFmtId="0" fontId="50" fillId="0" borderId="0" xfId="0" applyFont="1" applyAlignment="1">
      <alignment horizontal="left" vertical="center" wrapText="1"/>
    </xf>
    <xf numFmtId="2" fontId="13" fillId="10" borderId="13" xfId="0" applyNumberFormat="1" applyFont="1" applyFill="1" applyBorder="1" applyAlignment="1" applyProtection="1">
      <alignment horizontal="left" vertical="top" wrapText="1"/>
      <protection locked="0"/>
    </xf>
    <xf numFmtId="165" fontId="13" fillId="10" borderId="13" xfId="0" applyNumberFormat="1" applyFont="1" applyFill="1" applyBorder="1" applyAlignment="1" applyProtection="1">
      <alignment horizontal="left" vertical="top" wrapText="1"/>
      <protection locked="0"/>
    </xf>
    <xf numFmtId="0" fontId="13" fillId="5" borderId="0" xfId="0" applyFont="1" applyFill="1" applyBorder="1" applyAlignment="1" applyProtection="1">
      <alignment horizontal="left" vertical="center" wrapText="1"/>
      <protection locked="0"/>
    </xf>
    <xf numFmtId="0" fontId="50" fillId="0" borderId="0" xfId="0" applyFont="1" applyAlignment="1">
      <alignment vertical="center"/>
    </xf>
    <xf numFmtId="0" fontId="58" fillId="0" borderId="0" xfId="0" applyFont="1" applyAlignment="1">
      <alignment vertical="center"/>
    </xf>
    <xf numFmtId="0" fontId="50" fillId="7" borderId="0" xfId="0" applyFont="1" applyFill="1" applyBorder="1" applyAlignment="1">
      <alignment vertical="center"/>
    </xf>
    <xf numFmtId="0" fontId="50" fillId="22" borderId="0" xfId="0" applyFont="1" applyFill="1" applyBorder="1" applyAlignment="1">
      <alignment vertical="center"/>
    </xf>
    <xf numFmtId="0" fontId="50" fillId="0" borderId="0" xfId="0" applyFont="1" applyFill="1" applyBorder="1" applyAlignment="1">
      <alignment vertical="center"/>
    </xf>
    <xf numFmtId="0" fontId="50" fillId="7" borderId="42" xfId="0" applyFont="1" applyFill="1" applyBorder="1" applyAlignment="1">
      <alignment vertical="center"/>
    </xf>
    <xf numFmtId="0" fontId="19" fillId="0" borderId="0" xfId="0" applyFont="1" applyAlignment="1">
      <alignment vertical="center"/>
    </xf>
    <xf numFmtId="0" fontId="0" fillId="0" borderId="0" xfId="0" applyAlignment="1">
      <alignment vertical="center"/>
    </xf>
    <xf numFmtId="0" fontId="65" fillId="20" borderId="18" xfId="0" applyFont="1" applyFill="1" applyBorder="1" applyAlignment="1" applyProtection="1">
      <alignment horizontal="left" vertical="center" wrapText="1"/>
    </xf>
    <xf numFmtId="0" fontId="65" fillId="26" borderId="18" xfId="0" applyFont="1" applyFill="1" applyBorder="1" applyAlignment="1" applyProtection="1">
      <alignment horizontal="left" vertical="center" wrapText="1"/>
    </xf>
    <xf numFmtId="0" fontId="65" fillId="7" borderId="53" xfId="0" applyFont="1" applyFill="1" applyBorder="1" applyAlignment="1" applyProtection="1">
      <alignment horizontal="left" vertical="center" wrapText="1"/>
    </xf>
    <xf numFmtId="0" fontId="65" fillId="20" borderId="53" xfId="0" applyFont="1" applyFill="1" applyBorder="1" applyAlignment="1" applyProtection="1">
      <alignment horizontal="left" vertical="center" wrapText="1"/>
    </xf>
    <xf numFmtId="0" fontId="65" fillId="28" borderId="53" xfId="0" applyFont="1" applyFill="1" applyBorder="1" applyAlignment="1" applyProtection="1">
      <alignment horizontal="left" vertical="center" wrapText="1"/>
    </xf>
    <xf numFmtId="0" fontId="65" fillId="27" borderId="53" xfId="0" applyFont="1" applyFill="1" applyBorder="1" applyAlignment="1" applyProtection="1">
      <alignment horizontal="left" vertical="center" wrapText="1"/>
    </xf>
    <xf numFmtId="0" fontId="65" fillId="29" borderId="53" xfId="0" applyFont="1" applyFill="1" applyBorder="1" applyAlignment="1" applyProtection="1">
      <alignment horizontal="left" vertical="center" wrapText="1"/>
    </xf>
    <xf numFmtId="0" fontId="65" fillId="6" borderId="53" xfId="0" applyFont="1" applyFill="1" applyBorder="1" applyAlignment="1" applyProtection="1">
      <alignment horizontal="left" vertical="center" wrapText="1"/>
    </xf>
    <xf numFmtId="0" fontId="65" fillId="30" borderId="53" xfId="0" applyFont="1" applyFill="1" applyBorder="1" applyAlignment="1" applyProtection="1">
      <alignment horizontal="left" vertical="center" wrapText="1"/>
    </xf>
    <xf numFmtId="0" fontId="65" fillId="31" borderId="53" xfId="0" applyFont="1" applyFill="1" applyBorder="1" applyAlignment="1" applyProtection="1">
      <alignment horizontal="left" vertical="center" wrapText="1"/>
    </xf>
    <xf numFmtId="0" fontId="65" fillId="8" borderId="53" xfId="0" applyFont="1" applyFill="1" applyBorder="1" applyAlignment="1" applyProtection="1">
      <alignment horizontal="left" vertical="center" wrapText="1"/>
    </xf>
    <xf numFmtId="0" fontId="65" fillId="21" borderId="53" xfId="0" applyFont="1" applyFill="1" applyBorder="1" applyAlignment="1" applyProtection="1">
      <alignment horizontal="left" vertical="center" wrapText="1"/>
    </xf>
    <xf numFmtId="0" fontId="65" fillId="13" borderId="53" xfId="0" applyFont="1" applyFill="1" applyBorder="1" applyAlignment="1" applyProtection="1">
      <alignment horizontal="left" vertical="center" wrapText="1"/>
    </xf>
    <xf numFmtId="0" fontId="65" fillId="32" borderId="53" xfId="0" applyFont="1" applyFill="1" applyBorder="1" applyAlignment="1" applyProtection="1">
      <alignment horizontal="left" vertical="center" wrapText="1"/>
    </xf>
    <xf numFmtId="0" fontId="13" fillId="5" borderId="0" xfId="0" applyFont="1" applyFill="1" applyAlignment="1">
      <alignment horizontal="right" vertical="center"/>
    </xf>
    <xf numFmtId="0" fontId="20" fillId="14" borderId="2" xfId="0" applyFont="1" applyFill="1" applyBorder="1" applyAlignment="1">
      <alignment horizontal="left" vertical="center"/>
    </xf>
    <xf numFmtId="0" fontId="20" fillId="14" borderId="3" xfId="0" applyFont="1" applyFill="1" applyBorder="1" applyAlignment="1">
      <alignment horizontal="left" vertical="center"/>
    </xf>
    <xf numFmtId="0" fontId="20" fillId="14" borderId="4" xfId="0" applyFont="1" applyFill="1" applyBorder="1" applyAlignment="1">
      <alignment horizontal="left" vertical="center"/>
    </xf>
    <xf numFmtId="0" fontId="50" fillId="0" borderId="0" xfId="0" applyFont="1" applyFill="1" applyAlignment="1">
      <alignment vertical="center"/>
    </xf>
    <xf numFmtId="168" fontId="1" fillId="10" borderId="13" xfId="0" applyNumberFormat="1" applyFont="1" applyFill="1" applyBorder="1" applyAlignment="1" applyProtection="1">
      <alignment horizontal="left" vertical="top" wrapText="1"/>
      <protection locked="0"/>
    </xf>
    <xf numFmtId="0" fontId="41" fillId="0" borderId="0" xfId="0" applyFont="1" applyAlignment="1">
      <alignment horizontal="left" vertical="top" wrapText="1"/>
    </xf>
    <xf numFmtId="0" fontId="42" fillId="5" borderId="0" xfId="0" applyFont="1" applyFill="1" applyAlignment="1">
      <alignment horizontal="center" vertical="center" wrapText="1"/>
    </xf>
    <xf numFmtId="0" fontId="24" fillId="7" borderId="2" xfId="0" applyFont="1" applyFill="1" applyBorder="1" applyAlignment="1">
      <alignment vertical="center"/>
    </xf>
    <xf numFmtId="0" fontId="24" fillId="7" borderId="3" xfId="0" applyFont="1" applyFill="1" applyBorder="1" applyAlignment="1">
      <alignment vertical="center"/>
    </xf>
    <xf numFmtId="0" fontId="24" fillId="7" borderId="0" xfId="0" applyFont="1" applyFill="1" applyAlignment="1">
      <alignment vertical="center"/>
    </xf>
    <xf numFmtId="0" fontId="14" fillId="0" borderId="12" xfId="0" applyFont="1" applyBorder="1"/>
    <xf numFmtId="167" fontId="26" fillId="0" borderId="28" xfId="0" applyNumberFormat="1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66" fillId="5" borderId="1" xfId="3" applyFont="1" applyFill="1" applyBorder="1" applyAlignment="1">
      <alignment horizontal="left" vertical="center" wrapText="1"/>
    </xf>
    <xf numFmtId="0" fontId="66" fillId="5" borderId="1" xfId="4" applyFont="1" applyFill="1" applyBorder="1" applyAlignment="1">
      <alignment horizontal="left" vertical="center" wrapText="1"/>
    </xf>
    <xf numFmtId="0" fontId="20" fillId="0" borderId="2" xfId="0" applyFont="1" applyBorder="1" applyAlignment="1">
      <alignment horizontal="left" vertical="center"/>
    </xf>
    <xf numFmtId="166" fontId="24" fillId="4" borderId="1" xfId="0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/>
    </xf>
    <xf numFmtId="0" fontId="14" fillId="0" borderId="3" xfId="0" applyFont="1" applyBorder="1" applyAlignment="1">
      <alignment horizontal="center" vertical="center"/>
    </xf>
    <xf numFmtId="166" fontId="14" fillId="10" borderId="1" xfId="0" applyNumberFormat="1" applyFont="1" applyFill="1" applyBorder="1" applyAlignment="1" applyProtection="1">
      <alignment horizontal="center" vertical="center"/>
      <protection locked="0"/>
    </xf>
    <xf numFmtId="166" fontId="14" fillId="15" borderId="1" xfId="0" applyNumberFormat="1" applyFont="1" applyFill="1" applyBorder="1" applyAlignment="1" applyProtection="1">
      <alignment horizontal="center" vertical="center"/>
      <protection locked="0"/>
    </xf>
    <xf numFmtId="166" fontId="14" fillId="15" borderId="1" xfId="0" applyNumberFormat="1" applyFont="1" applyFill="1" applyBorder="1" applyAlignment="1">
      <alignment horizontal="center" vertical="center"/>
    </xf>
    <xf numFmtId="166" fontId="15" fillId="10" borderId="1" xfId="0" applyNumberFormat="1" applyFont="1" applyFill="1" applyBorder="1" applyAlignment="1" applyProtection="1">
      <alignment horizontal="center" vertical="center"/>
      <protection locked="0"/>
    </xf>
    <xf numFmtId="166" fontId="15" fillId="4" borderId="1" xfId="0" applyNumberFormat="1" applyFont="1" applyFill="1" applyBorder="1" applyAlignment="1">
      <alignment horizontal="center" vertical="center"/>
    </xf>
    <xf numFmtId="166" fontId="14" fillId="0" borderId="1" xfId="0" applyNumberFormat="1" applyFont="1" applyFill="1" applyBorder="1" applyAlignment="1" applyProtection="1">
      <alignment horizontal="center" vertical="center"/>
    </xf>
    <xf numFmtId="0" fontId="14" fillId="0" borderId="1" xfId="0" applyFont="1" applyBorder="1" applyAlignment="1">
      <alignment horizontal="center" vertical="center"/>
    </xf>
    <xf numFmtId="166" fontId="24" fillId="4" borderId="2" xfId="0" applyNumberFormat="1" applyFont="1" applyFill="1" applyBorder="1" applyAlignment="1">
      <alignment horizontal="center" vertical="center"/>
    </xf>
    <xf numFmtId="0" fontId="14" fillId="0" borderId="3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23" fillId="0" borderId="3" xfId="0" applyFont="1" applyBorder="1" applyAlignment="1">
      <alignment horizontal="left" vertical="center"/>
    </xf>
    <xf numFmtId="0" fontId="25" fillId="0" borderId="3" xfId="0" applyFont="1" applyBorder="1" applyAlignment="1">
      <alignment horizontal="left" vertical="center"/>
    </xf>
    <xf numFmtId="0" fontId="14" fillId="5" borderId="3" xfId="0" applyFont="1" applyFill="1" applyBorder="1"/>
    <xf numFmtId="0" fontId="23" fillId="5" borderId="3" xfId="0" applyFont="1" applyFill="1" applyBorder="1" applyAlignment="1">
      <alignment horizontal="left" vertical="center"/>
    </xf>
    <xf numFmtId="0" fontId="24" fillId="0" borderId="3" xfId="0" applyFont="1" applyBorder="1" applyAlignment="1">
      <alignment horizontal="left" vertical="center"/>
    </xf>
    <xf numFmtId="166" fontId="14" fillId="15" borderId="1" xfId="0" applyNumberFormat="1" applyFont="1" applyFill="1" applyBorder="1" applyAlignment="1">
      <alignment vertical="center"/>
    </xf>
    <xf numFmtId="0" fontId="14" fillId="0" borderId="0" xfId="0" applyFont="1" applyBorder="1"/>
    <xf numFmtId="0" fontId="14" fillId="4" borderId="6" xfId="0" applyFont="1" applyFill="1" applyBorder="1" applyAlignment="1">
      <alignment vertical="center"/>
    </xf>
    <xf numFmtId="0" fontId="14" fillId="5" borderId="6" xfId="0" applyFont="1" applyFill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6" xfId="0" applyBorder="1" applyAlignment="1"/>
    <xf numFmtId="0" fontId="0" fillId="0" borderId="0" xfId="0" applyBorder="1" applyAlignment="1"/>
    <xf numFmtId="0" fontId="14" fillId="4" borderId="7" xfId="0" applyFont="1" applyFill="1" applyBorder="1" applyAlignment="1">
      <alignment vertical="center"/>
    </xf>
    <xf numFmtId="0" fontId="14" fillId="15" borderId="0" xfId="0" applyFont="1" applyFill="1" applyBorder="1"/>
    <xf numFmtId="0" fontId="13" fillId="0" borderId="0" xfId="0" applyFont="1" applyBorder="1"/>
    <xf numFmtId="0" fontId="1" fillId="12" borderId="13" xfId="0" applyFont="1" applyFill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 applyProtection="1">
      <alignment horizontal="left" vertical="center"/>
    </xf>
    <xf numFmtId="0" fontId="25" fillId="0" borderId="3" xfId="0" applyFont="1" applyBorder="1"/>
    <xf numFmtId="0" fontId="13" fillId="0" borderId="3" xfId="0" applyFont="1" applyBorder="1"/>
    <xf numFmtId="0" fontId="13" fillId="15" borderId="3" xfId="0" applyFont="1" applyFill="1" applyBorder="1"/>
    <xf numFmtId="0" fontId="19" fillId="5" borderId="0" xfId="0" applyFont="1" applyFill="1" applyAlignment="1">
      <alignment horizontal="right" vertical="center"/>
    </xf>
    <xf numFmtId="0" fontId="46" fillId="0" borderId="0" xfId="0" applyFont="1" applyAlignment="1">
      <alignment horizontal="left" vertical="center"/>
    </xf>
    <xf numFmtId="0" fontId="14" fillId="0" borderId="0" xfId="0" applyFont="1" applyAlignment="1" applyProtection="1"/>
    <xf numFmtId="0" fontId="46" fillId="0" borderId="0" xfId="0" applyFont="1" applyAlignment="1" applyProtection="1">
      <alignment horizontal="left" vertical="center"/>
    </xf>
    <xf numFmtId="0" fontId="13" fillId="0" borderId="0" xfId="0" applyFont="1" applyAlignment="1" applyProtection="1"/>
    <xf numFmtId="0" fontId="20" fillId="0" borderId="0" xfId="0" applyFont="1" applyAlignment="1" applyProtection="1"/>
    <xf numFmtId="0" fontId="14" fillId="0" borderId="0" xfId="0" applyFont="1" applyAlignment="1" applyProtection="1">
      <alignment wrapText="1"/>
    </xf>
    <xf numFmtId="0" fontId="30" fillId="0" borderId="0" xfId="2" applyBorder="1" applyAlignment="1">
      <alignment horizontal="left" vertical="center"/>
    </xf>
    <xf numFmtId="0" fontId="20" fillId="0" borderId="3" xfId="0" applyFont="1" applyBorder="1" applyAlignment="1">
      <alignment horizontal="left" vertical="center"/>
    </xf>
    <xf numFmtId="0" fontId="15" fillId="4" borderId="29" xfId="0" applyFont="1" applyFill="1" applyBorder="1" applyAlignment="1">
      <alignment horizontal="center" vertical="center" wrapText="1"/>
    </xf>
    <xf numFmtId="0" fontId="20" fillId="0" borderId="28" xfId="0" applyFont="1" applyBorder="1" applyAlignment="1">
      <alignment vertical="center" wrapText="1"/>
    </xf>
    <xf numFmtId="0" fontId="20" fillId="0" borderId="30" xfId="0" applyFont="1" applyBorder="1" applyAlignment="1">
      <alignment vertical="center" wrapText="1"/>
    </xf>
    <xf numFmtId="0" fontId="31" fillId="0" borderId="57" xfId="0" applyFont="1" applyBorder="1" applyAlignment="1">
      <alignment horizontal="center" vertical="center"/>
    </xf>
    <xf numFmtId="0" fontId="31" fillId="0" borderId="58" xfId="0" applyFont="1" applyBorder="1" applyAlignment="1">
      <alignment horizontal="center" vertical="center"/>
    </xf>
    <xf numFmtId="0" fontId="31" fillId="0" borderId="58" xfId="0" applyFont="1" applyBorder="1"/>
    <xf numFmtId="0" fontId="31" fillId="0" borderId="59" xfId="0" applyFont="1" applyBorder="1"/>
    <xf numFmtId="0" fontId="31" fillId="0" borderId="60" xfId="0" applyFont="1" applyBorder="1"/>
    <xf numFmtId="0" fontId="31" fillId="0" borderId="61" xfId="0" applyFont="1" applyBorder="1"/>
    <xf numFmtId="0" fontId="26" fillId="0" borderId="60" xfId="0" applyFont="1" applyBorder="1" applyAlignment="1">
      <alignment horizontal="left" vertical="center"/>
    </xf>
    <xf numFmtId="0" fontId="73" fillId="0" borderId="60" xfId="0" applyFont="1" applyBorder="1" applyAlignment="1">
      <alignment vertical="center" wrapText="1"/>
    </xf>
    <xf numFmtId="0" fontId="73" fillId="0" borderId="61" xfId="0" applyFont="1" applyBorder="1" applyAlignment="1">
      <alignment vertical="center" wrapText="1"/>
    </xf>
    <xf numFmtId="0" fontId="51" fillId="5" borderId="60" xfId="0" applyFont="1" applyFill="1" applyBorder="1" applyAlignment="1">
      <alignment vertical="center" wrapText="1"/>
    </xf>
    <xf numFmtId="0" fontId="51" fillId="5" borderId="61" xfId="0" applyFont="1" applyFill="1" applyBorder="1" applyAlignment="1">
      <alignment vertical="center" wrapText="1"/>
    </xf>
    <xf numFmtId="0" fontId="74" fillId="0" borderId="60" xfId="0" applyFont="1" applyBorder="1"/>
    <xf numFmtId="0" fontId="74" fillId="0" borderId="0" xfId="0" applyFont="1"/>
    <xf numFmtId="0" fontId="74" fillId="0" borderId="61" xfId="0" applyFont="1" applyBorder="1"/>
    <xf numFmtId="0" fontId="31" fillId="0" borderId="62" xfId="0" applyFont="1" applyBorder="1"/>
    <xf numFmtId="0" fontId="31" fillId="0" borderId="63" xfId="0" applyFont="1" applyBorder="1"/>
    <xf numFmtId="0" fontId="1" fillId="0" borderId="63" xfId="0" quotePrefix="1" applyFont="1" applyBorder="1"/>
    <xf numFmtId="0" fontId="31" fillId="0" borderId="64" xfId="0" applyFont="1" applyBorder="1"/>
    <xf numFmtId="0" fontId="1" fillId="0" borderId="0" xfId="0" quotePrefix="1" applyFont="1"/>
    <xf numFmtId="0" fontId="61" fillId="0" borderId="60" xfId="0" quotePrefix="1" applyFont="1" applyBorder="1" applyAlignment="1">
      <alignment horizontal="left" vertical="center" wrapText="1"/>
    </xf>
    <xf numFmtId="0" fontId="61" fillId="0" borderId="0" xfId="0" applyFont="1" applyAlignment="1">
      <alignment horizontal="left" vertical="center" wrapText="1"/>
    </xf>
    <xf numFmtId="0" fontId="61" fillId="0" borderId="61" xfId="0" applyFont="1" applyBorder="1" applyAlignment="1">
      <alignment horizontal="left" vertical="center" wrapText="1"/>
    </xf>
    <xf numFmtId="0" fontId="61" fillId="0" borderId="60" xfId="0" applyFont="1" applyBorder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61" fillId="0" borderId="61" xfId="0" applyFont="1" applyBorder="1" applyAlignment="1">
      <alignment horizontal="center" vertical="center" wrapText="1"/>
    </xf>
    <xf numFmtId="0" fontId="35" fillId="11" borderId="60" xfId="0" applyFont="1" applyFill="1" applyBorder="1" applyAlignment="1">
      <alignment horizontal="center" vertical="center" wrapText="1"/>
    </xf>
    <xf numFmtId="0" fontId="35" fillId="11" borderId="0" xfId="0" applyFont="1" applyFill="1" applyAlignment="1">
      <alignment horizontal="center" vertical="center" wrapText="1"/>
    </xf>
    <xf numFmtId="0" fontId="35" fillId="11" borderId="61" xfId="0" applyFont="1" applyFill="1" applyBorder="1" applyAlignment="1">
      <alignment horizontal="center" vertical="center" wrapText="1"/>
    </xf>
    <xf numFmtId="0" fontId="72" fillId="11" borderId="60" xfId="0" applyFont="1" applyFill="1" applyBorder="1" applyAlignment="1">
      <alignment horizontal="center" vertical="center"/>
    </xf>
    <xf numFmtId="0" fontId="72" fillId="11" borderId="0" xfId="0" applyFont="1" applyFill="1" applyAlignment="1">
      <alignment horizontal="center" vertical="center"/>
    </xf>
    <xf numFmtId="0" fontId="72" fillId="11" borderId="61" xfId="0" applyFont="1" applyFill="1" applyBorder="1" applyAlignment="1">
      <alignment horizontal="center" vertical="center"/>
    </xf>
    <xf numFmtId="0" fontId="51" fillId="0" borderId="0" xfId="0" applyFont="1" applyAlignment="1">
      <alignment horizontal="center" vertical="center" wrapText="1"/>
    </xf>
    <xf numFmtId="0" fontId="73" fillId="0" borderId="0" xfId="0" applyFont="1" applyAlignment="1">
      <alignment horizontal="center" vertical="center" wrapText="1"/>
    </xf>
    <xf numFmtId="0" fontId="61" fillId="0" borderId="60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4" fillId="0" borderId="0" xfId="0" quotePrefix="1" applyFont="1" applyAlignment="1">
      <alignment horizontal="left" vertical="center" wrapText="1"/>
    </xf>
    <xf numFmtId="0" fontId="64" fillId="8" borderId="0" xfId="0" applyFont="1" applyFill="1" applyAlignment="1">
      <alignment horizontal="center"/>
    </xf>
    <xf numFmtId="0" fontId="20" fillId="0" borderId="0" xfId="0" applyFont="1" applyAlignment="1">
      <alignment horizontal="left" vertical="top" wrapText="1"/>
    </xf>
    <xf numFmtId="0" fontId="30" fillId="0" borderId="0" xfId="2" applyBorder="1" applyAlignment="1">
      <alignment horizontal="left" vertical="center"/>
    </xf>
    <xf numFmtId="0" fontId="30" fillId="0" borderId="12" xfId="2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 wrapText="1"/>
    </xf>
    <xf numFmtId="0" fontId="20" fillId="0" borderId="12" xfId="0" applyFont="1" applyFill="1" applyBorder="1" applyAlignment="1">
      <alignment horizontal="left" vertical="center" wrapText="1"/>
    </xf>
    <xf numFmtId="0" fontId="39" fillId="6" borderId="6" xfId="0" applyFont="1" applyFill="1" applyBorder="1" applyAlignment="1">
      <alignment horizontal="left" vertical="center" wrapText="1"/>
    </xf>
    <xf numFmtId="0" fontId="12" fillId="6" borderId="6" xfId="0" applyFont="1" applyFill="1" applyBorder="1" applyAlignment="1">
      <alignment horizontal="left" vertical="center" wrapText="1"/>
    </xf>
    <xf numFmtId="0" fontId="12" fillId="6" borderId="7" xfId="0" applyFont="1" applyFill="1" applyBorder="1" applyAlignment="1">
      <alignment horizontal="left" vertical="center" wrapText="1"/>
    </xf>
    <xf numFmtId="0" fontId="43" fillId="0" borderId="0" xfId="0" applyFont="1" applyAlignment="1">
      <alignment horizontal="left" wrapText="1"/>
    </xf>
    <xf numFmtId="0" fontId="34" fillId="5" borderId="0" xfId="0" applyFont="1" applyFill="1" applyAlignment="1">
      <alignment horizontal="center" vertical="center"/>
    </xf>
    <xf numFmtId="0" fontId="34" fillId="8" borderId="0" xfId="0" applyFont="1" applyFill="1" applyAlignment="1">
      <alignment horizontal="center" vertical="center"/>
    </xf>
    <xf numFmtId="0" fontId="36" fillId="6" borderId="0" xfId="0" applyFont="1" applyFill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0" fillId="0" borderId="2" xfId="0" applyFont="1" applyBorder="1" applyAlignment="1">
      <alignment horizontal="left" vertical="center"/>
    </xf>
    <xf numFmtId="0" fontId="20" fillId="0" borderId="5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left" vertical="center" wrapText="1"/>
    </xf>
    <xf numFmtId="0" fontId="20" fillId="0" borderId="7" xfId="0" applyFont="1" applyBorder="1" applyAlignment="1">
      <alignment horizontal="left" vertical="center" wrapText="1"/>
    </xf>
    <xf numFmtId="0" fontId="20" fillId="0" borderId="29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/>
    </xf>
    <xf numFmtId="0" fontId="20" fillId="0" borderId="30" xfId="0" applyFont="1" applyBorder="1" applyAlignment="1">
      <alignment horizontal="center" vertical="center" wrapText="1"/>
    </xf>
    <xf numFmtId="0" fontId="1" fillId="10" borderId="34" xfId="0" applyFont="1" applyFill="1" applyBorder="1" applyAlignment="1" applyProtection="1">
      <alignment horizontal="center" vertical="center"/>
      <protection locked="0"/>
    </xf>
    <xf numFmtId="0" fontId="1" fillId="10" borderId="35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>
      <alignment horizontal="left" vertical="center"/>
    </xf>
    <xf numFmtId="0" fontId="20" fillId="0" borderId="2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left" vertical="center" wrapText="1"/>
    </xf>
    <xf numFmtId="0" fontId="20" fillId="0" borderId="4" xfId="0" applyFont="1" applyBorder="1" applyAlignment="1">
      <alignment horizontal="left" vertical="center" wrapText="1"/>
    </xf>
    <xf numFmtId="0" fontId="42" fillId="6" borderId="3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11" borderId="29" xfId="0" applyFont="1" applyFill="1" applyBorder="1" applyAlignment="1">
      <alignment horizontal="center" vertical="center" wrapText="1"/>
    </xf>
    <xf numFmtId="0" fontId="20" fillId="11" borderId="28" xfId="0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left" vertical="center"/>
    </xf>
    <xf numFmtId="0" fontId="20" fillId="0" borderId="28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51" fillId="0" borderId="29" xfId="0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 wrapText="1"/>
    </xf>
    <xf numFmtId="167" fontId="51" fillId="5" borderId="29" xfId="0" applyNumberFormat="1" applyFont="1" applyFill="1" applyBorder="1" applyAlignment="1">
      <alignment horizontal="center" vertical="center" wrapText="1"/>
    </xf>
    <xf numFmtId="167" fontId="51" fillId="5" borderId="28" xfId="0" applyNumberFormat="1" applyFont="1" applyFill="1" applyBorder="1" applyAlignment="1">
      <alignment horizontal="center" vertical="center" wrapText="1"/>
    </xf>
    <xf numFmtId="0" fontId="41" fillId="0" borderId="10" xfId="0" applyFont="1" applyBorder="1" applyAlignment="1">
      <alignment horizontal="left" vertical="top" wrapText="1"/>
    </xf>
    <xf numFmtId="0" fontId="51" fillId="0" borderId="0" xfId="0" applyFont="1" applyAlignment="1">
      <alignment horizontal="left" vertical="center" wrapText="1"/>
    </xf>
    <xf numFmtId="0" fontId="24" fillId="0" borderId="0" xfId="0" quotePrefix="1" applyFont="1" applyAlignment="1" applyProtection="1">
      <alignment horizontal="left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20" fillId="5" borderId="34" xfId="0" applyFont="1" applyFill="1" applyBorder="1" applyAlignment="1" applyProtection="1">
      <alignment horizontal="center" vertical="center" wrapText="1"/>
      <protection locked="0"/>
    </xf>
    <xf numFmtId="0" fontId="0" fillId="0" borderId="28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1" fillId="14" borderId="29" xfId="0" applyFont="1" applyFill="1" applyBorder="1" applyAlignment="1">
      <alignment horizontal="center" vertical="center" wrapText="1"/>
    </xf>
    <xf numFmtId="0" fontId="1" fillId="14" borderId="28" xfId="0" applyFont="1" applyFill="1" applyBorder="1" applyAlignment="1">
      <alignment horizontal="center" vertical="center" wrapText="1"/>
    </xf>
    <xf numFmtId="0" fontId="1" fillId="14" borderId="30" xfId="0" applyFont="1" applyFill="1" applyBorder="1" applyAlignment="1">
      <alignment horizontal="center" vertical="center" wrapText="1"/>
    </xf>
    <xf numFmtId="49" fontId="51" fillId="5" borderId="29" xfId="0" applyNumberFormat="1" applyFont="1" applyFill="1" applyBorder="1" applyAlignment="1">
      <alignment horizontal="center" vertical="center" wrapText="1"/>
    </xf>
    <xf numFmtId="49" fontId="51" fillId="5" borderId="28" xfId="0" applyNumberFormat="1" applyFont="1" applyFill="1" applyBorder="1" applyAlignment="1">
      <alignment horizontal="center" vertical="center" wrapText="1"/>
    </xf>
    <xf numFmtId="49" fontId="51" fillId="5" borderId="30" xfId="0" applyNumberFormat="1" applyFont="1" applyFill="1" applyBorder="1" applyAlignment="1">
      <alignment horizontal="center" vertical="center" wrapText="1"/>
    </xf>
    <xf numFmtId="0" fontId="20" fillId="21" borderId="29" xfId="0" applyFont="1" applyFill="1" applyBorder="1" applyAlignment="1">
      <alignment horizontal="center" vertical="center"/>
    </xf>
    <xf numFmtId="0" fontId="20" fillId="21" borderId="28" xfId="0" applyFont="1" applyFill="1" applyBorder="1" applyAlignment="1">
      <alignment horizontal="center" vertical="center"/>
    </xf>
    <xf numFmtId="0" fontId="20" fillId="21" borderId="30" xfId="0" applyFont="1" applyFill="1" applyBorder="1" applyAlignment="1">
      <alignment horizontal="center" vertical="center"/>
    </xf>
    <xf numFmtId="0" fontId="20" fillId="0" borderId="5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30" fillId="0" borderId="29" xfId="2" applyBorder="1" applyAlignment="1">
      <alignment horizontal="center" vertical="center" wrapText="1"/>
    </xf>
    <xf numFmtId="0" fontId="30" fillId="0" borderId="28" xfId="2" applyBorder="1" applyAlignment="1">
      <alignment horizontal="center" vertical="center" wrapText="1"/>
    </xf>
    <xf numFmtId="0" fontId="30" fillId="0" borderId="30" xfId="2" applyBorder="1" applyAlignment="1">
      <alignment horizontal="center" vertical="center" wrapText="1"/>
    </xf>
    <xf numFmtId="0" fontId="51" fillId="0" borderId="55" xfId="0" applyFont="1" applyBorder="1" applyAlignment="1">
      <alignment horizontal="center" vertical="center" wrapText="1"/>
    </xf>
    <xf numFmtId="0" fontId="51" fillId="0" borderId="54" xfId="0" applyFont="1" applyBorder="1" applyAlignment="1">
      <alignment horizontal="center" vertical="center" wrapText="1"/>
    </xf>
    <xf numFmtId="0" fontId="51" fillId="0" borderId="56" xfId="0" applyFont="1" applyBorder="1" applyAlignment="1">
      <alignment horizontal="center" vertical="center" wrapText="1"/>
    </xf>
    <xf numFmtId="167" fontId="51" fillId="5" borderId="30" xfId="0" applyNumberFormat="1" applyFont="1" applyFill="1" applyBorder="1" applyAlignment="1">
      <alignment horizontal="center" vertical="center" wrapText="1"/>
    </xf>
    <xf numFmtId="0" fontId="20" fillId="19" borderId="29" xfId="0" applyFont="1" applyFill="1" applyBorder="1" applyAlignment="1">
      <alignment horizontal="center" vertical="center" wrapText="1"/>
    </xf>
    <xf numFmtId="0" fontId="20" fillId="19" borderId="30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left" vertical="top" wrapText="1"/>
    </xf>
    <xf numFmtId="0" fontId="37" fillId="0" borderId="10" xfId="0" applyFont="1" applyBorder="1" applyAlignment="1">
      <alignment horizontal="left" vertical="center" wrapText="1"/>
    </xf>
    <xf numFmtId="0" fontId="20" fillId="20" borderId="29" xfId="0" applyFont="1" applyFill="1" applyBorder="1" applyAlignment="1">
      <alignment horizontal="center" vertical="center"/>
    </xf>
    <xf numFmtId="0" fontId="0" fillId="20" borderId="28" xfId="0" applyFill="1" applyBorder="1" applyAlignment="1">
      <alignment horizontal="center" vertical="center"/>
    </xf>
    <xf numFmtId="0" fontId="0" fillId="20" borderId="30" xfId="0" applyFill="1" applyBorder="1" applyAlignment="1">
      <alignment horizontal="center" vertical="center"/>
    </xf>
    <xf numFmtId="0" fontId="20" fillId="0" borderId="3" xfId="0" applyFont="1" applyBorder="1" applyAlignment="1">
      <alignment horizontal="left" vertical="center"/>
    </xf>
    <xf numFmtId="0" fontId="13" fillId="10" borderId="13" xfId="0" applyFont="1" applyFill="1" applyBorder="1" applyAlignment="1" applyProtection="1">
      <alignment horizontal="left" vertical="top" wrapText="1"/>
      <protection locked="0"/>
    </xf>
    <xf numFmtId="0" fontId="13" fillId="4" borderId="5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1" fillId="10" borderId="14" xfId="0" applyFont="1" applyFill="1" applyBorder="1" applyAlignment="1" applyProtection="1">
      <alignment horizontal="left" vertical="top" wrapText="1"/>
      <protection locked="0"/>
    </xf>
    <xf numFmtId="0" fontId="13" fillId="10" borderId="15" xfId="0" applyFont="1" applyFill="1" applyBorder="1" applyAlignment="1" applyProtection="1">
      <alignment horizontal="left" vertical="top" wrapText="1"/>
      <protection locked="0"/>
    </xf>
    <xf numFmtId="0" fontId="13" fillId="10" borderId="16" xfId="0" applyFont="1" applyFill="1" applyBorder="1" applyAlignment="1" applyProtection="1">
      <alignment horizontal="left" vertical="top" wrapText="1"/>
      <protection locked="0"/>
    </xf>
    <xf numFmtId="0" fontId="13" fillId="10" borderId="14" xfId="0" applyFont="1" applyFill="1" applyBorder="1" applyAlignment="1" applyProtection="1">
      <alignment horizontal="center" vertical="top" wrapText="1"/>
      <protection locked="0"/>
    </xf>
    <xf numFmtId="0" fontId="13" fillId="10" borderId="15" xfId="0" applyFont="1" applyFill="1" applyBorder="1" applyAlignment="1" applyProtection="1">
      <alignment horizontal="center" vertical="top" wrapText="1"/>
      <protection locked="0"/>
    </xf>
    <xf numFmtId="0" fontId="13" fillId="10" borderId="16" xfId="0" applyFont="1" applyFill="1" applyBorder="1" applyAlignment="1" applyProtection="1">
      <alignment horizontal="center" vertical="top" wrapText="1"/>
      <protection locked="0"/>
    </xf>
    <xf numFmtId="0" fontId="13" fillId="13" borderId="2" xfId="0" applyFont="1" applyFill="1" applyBorder="1" applyAlignment="1" applyProtection="1">
      <alignment horizontal="left" vertical="top" wrapText="1"/>
      <protection locked="0"/>
    </xf>
    <xf numFmtId="0" fontId="13" fillId="13" borderId="3" xfId="0" applyFont="1" applyFill="1" applyBorder="1" applyAlignment="1" applyProtection="1">
      <alignment horizontal="left" vertical="top" wrapText="1"/>
      <protection locked="0"/>
    </xf>
    <xf numFmtId="0" fontId="13" fillId="13" borderId="4" xfId="0" applyFont="1" applyFill="1" applyBorder="1" applyAlignment="1" applyProtection="1">
      <alignment horizontal="left" vertical="top" wrapText="1"/>
      <protection locked="0"/>
    </xf>
    <xf numFmtId="0" fontId="13" fillId="5" borderId="23" xfId="0" applyFont="1" applyFill="1" applyBorder="1" applyAlignment="1" applyProtection="1">
      <alignment horizontal="center" vertical="top" wrapText="1"/>
      <protection locked="0"/>
    </xf>
    <xf numFmtId="0" fontId="13" fillId="5" borderId="0" xfId="0" applyFont="1" applyFill="1" applyBorder="1" applyAlignment="1" applyProtection="1">
      <alignment horizontal="center" vertical="top" wrapText="1"/>
      <protection locked="0"/>
    </xf>
    <xf numFmtId="0" fontId="13" fillId="10" borderId="20" xfId="0" applyFont="1" applyFill="1" applyBorder="1" applyAlignment="1" applyProtection="1">
      <alignment horizontal="left" vertical="top" wrapText="1"/>
      <protection locked="0"/>
    </xf>
    <xf numFmtId="0" fontId="13" fillId="10" borderId="21" xfId="0" applyFont="1" applyFill="1" applyBorder="1" applyAlignment="1" applyProtection="1">
      <alignment horizontal="left" vertical="top" wrapText="1"/>
      <protection locked="0"/>
    </xf>
    <xf numFmtId="0" fontId="13" fillId="10" borderId="22" xfId="0" applyFont="1" applyFill="1" applyBorder="1" applyAlignment="1" applyProtection="1">
      <alignment horizontal="left" vertical="top" wrapText="1"/>
      <protection locked="0"/>
    </xf>
    <xf numFmtId="0" fontId="13" fillId="10" borderId="23" xfId="0" applyFont="1" applyFill="1" applyBorder="1" applyAlignment="1" applyProtection="1">
      <alignment horizontal="left" vertical="top" wrapText="1"/>
      <protection locked="0"/>
    </xf>
    <xf numFmtId="0" fontId="13" fillId="10" borderId="0" xfId="0" applyFont="1" applyFill="1" applyBorder="1" applyAlignment="1" applyProtection="1">
      <alignment horizontal="left" vertical="top" wrapText="1"/>
      <protection locked="0"/>
    </xf>
    <xf numFmtId="0" fontId="13" fillId="10" borderId="24" xfId="0" applyFont="1" applyFill="1" applyBorder="1" applyAlignment="1" applyProtection="1">
      <alignment horizontal="left" vertical="top" wrapText="1"/>
      <protection locked="0"/>
    </xf>
    <xf numFmtId="0" fontId="13" fillId="10" borderId="25" xfId="0" applyFont="1" applyFill="1" applyBorder="1" applyAlignment="1" applyProtection="1">
      <alignment horizontal="left" vertical="top" wrapText="1"/>
      <protection locked="0"/>
    </xf>
    <xf numFmtId="0" fontId="13" fillId="10" borderId="26" xfId="0" applyFont="1" applyFill="1" applyBorder="1" applyAlignment="1" applyProtection="1">
      <alignment horizontal="left" vertical="top" wrapText="1"/>
      <protection locked="0"/>
    </xf>
    <xf numFmtId="0" fontId="13" fillId="10" borderId="27" xfId="0" applyFont="1" applyFill="1" applyBorder="1" applyAlignment="1" applyProtection="1">
      <alignment horizontal="left" vertical="top" wrapText="1"/>
      <protection locked="0"/>
    </xf>
    <xf numFmtId="49" fontId="13" fillId="10" borderId="14" xfId="0" applyNumberFormat="1" applyFont="1" applyFill="1" applyBorder="1" applyAlignment="1" applyProtection="1">
      <alignment horizontal="center" vertical="top" wrapText="1"/>
      <protection locked="0"/>
    </xf>
    <xf numFmtId="49" fontId="13" fillId="10" borderId="15" xfId="0" applyNumberFormat="1" applyFont="1" applyFill="1" applyBorder="1" applyAlignment="1" applyProtection="1">
      <alignment horizontal="center" vertical="top" wrapText="1"/>
      <protection locked="0"/>
    </xf>
    <xf numFmtId="49" fontId="13" fillId="10" borderId="16" xfId="0" applyNumberFormat="1" applyFont="1" applyFill="1" applyBorder="1" applyAlignment="1" applyProtection="1">
      <alignment horizontal="center" vertical="top" wrapText="1"/>
      <protection locked="0"/>
    </xf>
    <xf numFmtId="0" fontId="20" fillId="5" borderId="0" xfId="0" applyFont="1" applyFill="1" applyAlignment="1">
      <alignment horizontal="center" vertical="center" wrapText="1"/>
    </xf>
    <xf numFmtId="0" fontId="20" fillId="5" borderId="24" xfId="0" applyFont="1" applyFill="1" applyBorder="1" applyAlignment="1">
      <alignment horizontal="center" vertical="center" wrapText="1"/>
    </xf>
    <xf numFmtId="0" fontId="13" fillId="10" borderId="40" xfId="0" applyFont="1" applyFill="1" applyBorder="1" applyAlignment="1" applyProtection="1">
      <alignment horizontal="left" vertical="top" wrapText="1"/>
      <protection locked="0"/>
    </xf>
    <xf numFmtId="0" fontId="13" fillId="10" borderId="38" xfId="0" applyFont="1" applyFill="1" applyBorder="1" applyAlignment="1" applyProtection="1">
      <alignment horizontal="left" vertical="top" wrapText="1"/>
      <protection locked="0"/>
    </xf>
    <xf numFmtId="0" fontId="13" fillId="10" borderId="41" xfId="0" applyFont="1" applyFill="1" applyBorder="1" applyAlignment="1" applyProtection="1">
      <alignment horizontal="left" vertical="top" wrapText="1"/>
      <protection locked="0"/>
    </xf>
    <xf numFmtId="0" fontId="13" fillId="4" borderId="29" xfId="0" applyFont="1" applyFill="1" applyBorder="1" applyAlignment="1">
      <alignment horizontal="center" vertical="center" wrapText="1"/>
    </xf>
    <xf numFmtId="0" fontId="13" fillId="4" borderId="29" xfId="0" applyFont="1" applyFill="1" applyBorder="1" applyAlignment="1">
      <alignment horizontal="center" vertical="center"/>
    </xf>
    <xf numFmtId="0" fontId="20" fillId="4" borderId="36" xfId="0" applyFont="1" applyFill="1" applyBorder="1" applyAlignment="1">
      <alignment horizontal="center" vertical="center" wrapText="1"/>
    </xf>
    <xf numFmtId="0" fontId="13" fillId="4" borderId="37" xfId="0" applyFont="1" applyFill="1" applyBorder="1" applyAlignment="1">
      <alignment horizontal="center" vertical="center" wrapText="1"/>
    </xf>
    <xf numFmtId="0" fontId="13" fillId="4" borderId="36" xfId="0" applyFont="1" applyFill="1" applyBorder="1" applyAlignment="1">
      <alignment horizontal="center" vertical="center" wrapText="1"/>
    </xf>
    <xf numFmtId="0" fontId="13" fillId="4" borderId="52" xfId="0" applyFont="1" applyFill="1" applyBorder="1" applyAlignment="1">
      <alignment horizontal="center" vertical="center" wrapText="1"/>
    </xf>
    <xf numFmtId="0" fontId="1" fillId="10" borderId="13" xfId="0" applyFont="1" applyFill="1" applyBorder="1" applyAlignment="1" applyProtection="1">
      <alignment horizontal="left" vertical="top" wrapText="1"/>
      <protection locked="0"/>
    </xf>
    <xf numFmtId="0" fontId="13" fillId="10" borderId="14" xfId="0" applyFont="1" applyFill="1" applyBorder="1" applyAlignment="1" applyProtection="1">
      <alignment horizontal="left" vertical="center" wrapText="1"/>
      <protection locked="0"/>
    </xf>
    <xf numFmtId="0" fontId="13" fillId="10" borderId="15" xfId="0" applyFont="1" applyFill="1" applyBorder="1" applyAlignment="1" applyProtection="1">
      <alignment horizontal="left" vertical="center" wrapText="1"/>
      <protection locked="0"/>
    </xf>
    <xf numFmtId="0" fontId="13" fillId="10" borderId="16" xfId="0" applyFont="1" applyFill="1" applyBorder="1" applyAlignment="1" applyProtection="1">
      <alignment horizontal="left" vertical="center" wrapText="1"/>
      <protection locked="0"/>
    </xf>
    <xf numFmtId="0" fontId="13" fillId="5" borderId="0" xfId="0" applyFont="1" applyFill="1" applyBorder="1" applyAlignment="1" applyProtection="1">
      <alignment horizontal="left" vertical="center" wrapText="1"/>
      <protection locked="0"/>
    </xf>
    <xf numFmtId="0" fontId="16" fillId="2" borderId="0" xfId="0" applyFont="1" applyFill="1" applyAlignment="1">
      <alignment horizontal="center" vertical="center"/>
    </xf>
    <xf numFmtId="0" fontId="20" fillId="4" borderId="29" xfId="0" applyFont="1" applyFill="1" applyBorder="1" applyAlignment="1">
      <alignment horizontal="center" vertical="center" wrapText="1"/>
    </xf>
    <xf numFmtId="0" fontId="13" fillId="10" borderId="14" xfId="0" applyFont="1" applyFill="1" applyBorder="1" applyAlignment="1" applyProtection="1">
      <alignment horizontal="left" vertical="top" wrapText="1"/>
      <protection locked="0"/>
    </xf>
    <xf numFmtId="0" fontId="20" fillId="4" borderId="37" xfId="0" applyFont="1" applyFill="1" applyBorder="1" applyAlignment="1">
      <alignment horizontal="center" vertical="center" wrapText="1"/>
    </xf>
    <xf numFmtId="9" fontId="1" fillId="10" borderId="13" xfId="0" applyNumberFormat="1" applyFont="1" applyFill="1" applyBorder="1" applyAlignment="1" applyProtection="1">
      <alignment horizontal="left" vertical="top" wrapText="1"/>
      <protection locked="0"/>
    </xf>
    <xf numFmtId="0" fontId="49" fillId="0" borderId="0" xfId="0" applyFont="1" applyAlignment="1">
      <alignment horizontal="center" vertical="center"/>
    </xf>
    <xf numFmtId="166" fontId="13" fillId="0" borderId="2" xfId="0" applyNumberFormat="1" applyFont="1" applyBorder="1" applyAlignment="1" applyProtection="1">
      <alignment horizontal="left" vertical="top"/>
      <protection locked="0"/>
    </xf>
    <xf numFmtId="166" fontId="13" fillId="0" borderId="3" xfId="0" applyNumberFormat="1" applyFont="1" applyBorder="1" applyAlignment="1" applyProtection="1">
      <alignment horizontal="left" vertical="top"/>
      <protection locked="0"/>
    </xf>
    <xf numFmtId="166" fontId="13" fillId="0" borderId="4" xfId="0" applyNumberFormat="1" applyFont="1" applyBorder="1" applyAlignment="1" applyProtection="1">
      <alignment horizontal="left" vertical="top"/>
      <protection locked="0"/>
    </xf>
    <xf numFmtId="0" fontId="20" fillId="12" borderId="14" xfId="0" applyFont="1" applyFill="1" applyBorder="1" applyAlignment="1" applyProtection="1">
      <alignment horizontal="left" vertical="top" wrapText="1"/>
      <protection locked="0"/>
    </xf>
    <xf numFmtId="0" fontId="20" fillId="12" borderId="15" xfId="0" applyFont="1" applyFill="1" applyBorder="1" applyAlignment="1" applyProtection="1">
      <alignment horizontal="left" vertical="top" wrapText="1"/>
      <protection locked="0"/>
    </xf>
    <xf numFmtId="0" fontId="20" fillId="12" borderId="16" xfId="0" applyFont="1" applyFill="1" applyBorder="1" applyAlignment="1" applyProtection="1">
      <alignment horizontal="left" vertical="top" wrapText="1"/>
      <protection locked="0"/>
    </xf>
    <xf numFmtId="0" fontId="13" fillId="0" borderId="47" xfId="0" applyFont="1" applyFill="1" applyBorder="1" applyAlignment="1" applyProtection="1">
      <alignment horizontal="center" vertical="center"/>
      <protection locked="0"/>
    </xf>
    <xf numFmtId="0" fontId="13" fillId="0" borderId="50" xfId="0" applyFont="1" applyFill="1" applyBorder="1" applyAlignment="1" applyProtection="1">
      <alignment horizontal="center" vertical="center"/>
      <protection locked="0"/>
    </xf>
    <xf numFmtId="0" fontId="13" fillId="0" borderId="49" xfId="0" applyFont="1" applyFill="1" applyBorder="1" applyAlignment="1" applyProtection="1">
      <alignment horizontal="center" vertical="center"/>
      <protection locked="0"/>
    </xf>
    <xf numFmtId="0" fontId="13" fillId="8" borderId="2" xfId="0" applyFont="1" applyFill="1" applyBorder="1" applyAlignment="1" applyProtection="1">
      <alignment horizontal="left" vertical="center"/>
      <protection locked="0"/>
    </xf>
    <xf numFmtId="0" fontId="13" fillId="8" borderId="3" xfId="0" applyFont="1" applyFill="1" applyBorder="1" applyAlignment="1" applyProtection="1">
      <alignment horizontal="left" vertical="center"/>
      <protection locked="0"/>
    </xf>
    <xf numFmtId="0" fontId="13" fillId="8" borderId="4" xfId="0" applyFont="1" applyFill="1" applyBorder="1" applyAlignment="1" applyProtection="1">
      <alignment horizontal="left" vertical="center"/>
      <protection locked="0"/>
    </xf>
    <xf numFmtId="0" fontId="13" fillId="8" borderId="2" xfId="0" applyFont="1" applyFill="1" applyBorder="1" applyAlignment="1" applyProtection="1">
      <alignment horizontal="center" vertical="center"/>
      <protection locked="0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0" fontId="13" fillId="8" borderId="4" xfId="0" applyFont="1" applyFill="1" applyBorder="1" applyAlignment="1" applyProtection="1">
      <alignment horizontal="center" vertical="center"/>
      <protection locked="0"/>
    </xf>
    <xf numFmtId="0" fontId="39" fillId="5" borderId="0" xfId="0" applyFont="1" applyFill="1" applyAlignment="1">
      <alignment horizontal="left" vertical="center" wrapText="1"/>
    </xf>
    <xf numFmtId="0" fontId="13" fillId="10" borderId="14" xfId="0" applyFont="1" applyFill="1" applyBorder="1" applyAlignment="1" applyProtection="1">
      <alignment horizontal="center" vertical="center"/>
      <protection locked="0"/>
    </xf>
    <xf numFmtId="0" fontId="13" fillId="10" borderId="15" xfId="0" applyFont="1" applyFill="1" applyBorder="1" applyAlignment="1" applyProtection="1">
      <alignment horizontal="center" vertical="center"/>
      <protection locked="0"/>
    </xf>
    <xf numFmtId="0" fontId="13" fillId="10" borderId="16" xfId="0" applyFont="1" applyFill="1" applyBorder="1" applyAlignment="1" applyProtection="1">
      <alignment horizontal="center" vertical="center"/>
      <protection locked="0"/>
    </xf>
    <xf numFmtId="0" fontId="13" fillId="8" borderId="2" xfId="0" applyFont="1" applyFill="1" applyBorder="1" applyAlignment="1" applyProtection="1">
      <alignment horizontal="center"/>
      <protection locked="0"/>
    </xf>
    <xf numFmtId="0" fontId="13" fillId="8" borderId="3" xfId="0" applyFont="1" applyFill="1" applyBorder="1" applyAlignment="1" applyProtection="1">
      <alignment horizontal="center"/>
      <protection locked="0"/>
    </xf>
    <xf numFmtId="0" fontId="13" fillId="8" borderId="4" xfId="0" applyFont="1" applyFill="1" applyBorder="1" applyAlignment="1" applyProtection="1">
      <alignment horizontal="center"/>
      <protection locked="0"/>
    </xf>
    <xf numFmtId="0" fontId="1" fillId="5" borderId="26" xfId="0" quotePrefix="1" applyFont="1" applyFill="1" applyBorder="1" applyAlignment="1">
      <alignment horizontal="left" vertical="center" wrapText="1"/>
    </xf>
    <xf numFmtId="0" fontId="1" fillId="5" borderId="26" xfId="0" applyFont="1" applyFill="1" applyBorder="1" applyAlignment="1">
      <alignment horizontal="left" vertical="center" wrapText="1"/>
    </xf>
    <xf numFmtId="0" fontId="46" fillId="5" borderId="0" xfId="0" applyFont="1" applyFill="1" applyBorder="1" applyAlignment="1">
      <alignment horizontal="left" vertical="top" wrapText="1"/>
    </xf>
    <xf numFmtId="0" fontId="1" fillId="8" borderId="2" xfId="0" applyFont="1" applyFill="1" applyBorder="1" applyAlignment="1" applyProtection="1">
      <alignment horizontal="center" vertical="center"/>
      <protection locked="0"/>
    </xf>
    <xf numFmtId="0" fontId="20" fillId="0" borderId="0" xfId="0" quotePrefix="1" applyFont="1" applyAlignment="1">
      <alignment horizontal="left" vertical="center" wrapText="1"/>
    </xf>
    <xf numFmtId="0" fontId="20" fillId="0" borderId="24" xfId="0" quotePrefix="1" applyFont="1" applyBorder="1" applyAlignment="1">
      <alignment horizontal="left" vertical="center" wrapText="1"/>
    </xf>
    <xf numFmtId="0" fontId="38" fillId="9" borderId="5" xfId="0" applyFont="1" applyFill="1" applyBorder="1" applyAlignment="1">
      <alignment horizontal="center" vertical="center"/>
    </xf>
    <xf numFmtId="0" fontId="38" fillId="9" borderId="6" xfId="0" applyFont="1" applyFill="1" applyBorder="1" applyAlignment="1">
      <alignment horizontal="center" vertical="center"/>
    </xf>
    <xf numFmtId="0" fontId="38" fillId="9" borderId="7" xfId="0" applyFont="1" applyFill="1" applyBorder="1" applyAlignment="1">
      <alignment horizontal="center" vertical="center"/>
    </xf>
    <xf numFmtId="0" fontId="26" fillId="9" borderId="9" xfId="0" applyFont="1" applyFill="1" applyBorder="1" applyAlignment="1">
      <alignment horizontal="center" vertical="center"/>
    </xf>
    <xf numFmtId="0" fontId="26" fillId="9" borderId="10" xfId="0" applyFont="1" applyFill="1" applyBorder="1" applyAlignment="1">
      <alignment horizontal="center" vertical="center"/>
    </xf>
    <xf numFmtId="0" fontId="26" fillId="9" borderId="11" xfId="0" applyFont="1" applyFill="1" applyBorder="1" applyAlignment="1">
      <alignment horizontal="center" vertical="center"/>
    </xf>
    <xf numFmtId="1" fontId="13" fillId="10" borderId="14" xfId="0" applyNumberFormat="1" applyFont="1" applyFill="1" applyBorder="1" applyAlignment="1" applyProtection="1">
      <alignment horizontal="left" vertical="top" wrapText="1"/>
      <protection locked="0"/>
    </xf>
    <xf numFmtId="1" fontId="13" fillId="10" borderId="15" xfId="0" applyNumberFormat="1" applyFont="1" applyFill="1" applyBorder="1" applyAlignment="1" applyProtection="1">
      <alignment horizontal="left" vertical="top" wrapText="1"/>
      <protection locked="0"/>
    </xf>
    <xf numFmtId="1" fontId="13" fillId="10" borderId="16" xfId="0" applyNumberFormat="1" applyFont="1" applyFill="1" applyBorder="1" applyAlignment="1" applyProtection="1">
      <alignment horizontal="left" vertical="top" wrapText="1"/>
      <protection locked="0"/>
    </xf>
    <xf numFmtId="0" fontId="46" fillId="0" borderId="0" xfId="0" applyFont="1" applyAlignment="1">
      <alignment horizontal="left" vertical="center"/>
    </xf>
    <xf numFmtId="0" fontId="46" fillId="5" borderId="0" xfId="0" applyFont="1" applyFill="1" applyAlignment="1">
      <alignment horizontal="left" vertical="center"/>
    </xf>
    <xf numFmtId="164" fontId="13" fillId="10" borderId="14" xfId="0" applyNumberFormat="1" applyFont="1" applyFill="1" applyBorder="1" applyAlignment="1" applyProtection="1">
      <alignment horizontal="left" vertical="top" wrapText="1"/>
      <protection locked="0"/>
    </xf>
    <xf numFmtId="164" fontId="13" fillId="10" borderId="16" xfId="0" applyNumberFormat="1" applyFont="1" applyFill="1" applyBorder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horizontal="center" vertical="top"/>
    </xf>
    <xf numFmtId="0" fontId="46" fillId="0" borderId="0" xfId="0" applyFont="1" applyAlignment="1">
      <alignment horizontal="center" vertical="center" wrapText="1"/>
    </xf>
    <xf numFmtId="0" fontId="46" fillId="0" borderId="24" xfId="0" applyFont="1" applyBorder="1" applyAlignment="1">
      <alignment horizontal="center" vertical="center" wrapText="1"/>
    </xf>
    <xf numFmtId="0" fontId="1" fillId="10" borderId="16" xfId="0" applyFont="1" applyFill="1" applyBorder="1" applyAlignment="1" applyProtection="1">
      <alignment horizontal="left" vertical="top" wrapText="1"/>
      <protection locked="0"/>
    </xf>
    <xf numFmtId="0" fontId="14" fillId="10" borderId="14" xfId="0" applyFont="1" applyFill="1" applyBorder="1" applyAlignment="1" applyProtection="1">
      <alignment horizontal="left" vertical="top" wrapText="1"/>
      <protection locked="0"/>
    </xf>
    <xf numFmtId="0" fontId="14" fillId="10" borderId="16" xfId="0" applyFont="1" applyFill="1" applyBorder="1" applyAlignment="1" applyProtection="1">
      <alignment horizontal="left" vertical="top" wrapText="1"/>
      <protection locked="0"/>
    </xf>
    <xf numFmtId="0" fontId="14" fillId="10" borderId="13" xfId="0" applyFont="1" applyFill="1" applyBorder="1" applyAlignment="1" applyProtection="1">
      <alignment horizontal="left" vertical="top" wrapText="1"/>
      <protection locked="0"/>
    </xf>
    <xf numFmtId="0" fontId="15" fillId="4" borderId="36" xfId="0" applyFont="1" applyFill="1" applyBorder="1" applyAlignment="1">
      <alignment horizontal="center" vertical="center" wrapText="1"/>
    </xf>
    <xf numFmtId="0" fontId="15" fillId="4" borderId="37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49" fillId="5" borderId="26" xfId="0" applyFont="1" applyFill="1" applyBorder="1" applyAlignment="1">
      <alignment horizontal="left" vertical="top" wrapText="1"/>
    </xf>
    <xf numFmtId="0" fontId="1" fillId="5" borderId="0" xfId="0" quotePrefix="1" applyFont="1" applyFill="1" applyBorder="1" applyAlignment="1">
      <alignment horizontal="left" vertical="center" wrapText="1"/>
    </xf>
    <xf numFmtId="0" fontId="1" fillId="5" borderId="0" xfId="0" applyFont="1" applyFill="1" applyBorder="1" applyAlignment="1">
      <alignment horizontal="left" vertical="center" wrapText="1"/>
    </xf>
    <xf numFmtId="0" fontId="2" fillId="13" borderId="2" xfId="0" applyFont="1" applyFill="1" applyBorder="1" applyAlignment="1" applyProtection="1">
      <alignment horizontal="left" vertical="top" wrapText="1"/>
      <protection locked="0"/>
    </xf>
    <xf numFmtId="0" fontId="40" fillId="5" borderId="2" xfId="0" applyFont="1" applyFill="1" applyBorder="1" applyAlignment="1" applyProtection="1">
      <alignment horizontal="left" vertical="center"/>
    </xf>
    <xf numFmtId="0" fontId="40" fillId="5" borderId="3" xfId="0" applyFont="1" applyFill="1" applyBorder="1" applyAlignment="1" applyProtection="1">
      <alignment horizontal="left" vertical="center"/>
    </xf>
    <xf numFmtId="0" fontId="40" fillId="5" borderId="4" xfId="0" applyFont="1" applyFill="1" applyBorder="1" applyAlignment="1" applyProtection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51" fillId="6" borderId="9" xfId="0" applyFont="1" applyFill="1" applyBorder="1" applyAlignment="1">
      <alignment horizontal="center" vertical="center"/>
    </xf>
    <xf numFmtId="0" fontId="51" fillId="6" borderId="10" xfId="0" applyFont="1" applyFill="1" applyBorder="1" applyAlignment="1">
      <alignment horizontal="center" vertical="center"/>
    </xf>
    <xf numFmtId="0" fontId="51" fillId="6" borderId="11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/>
    </xf>
    <xf numFmtId="0" fontId="14" fillId="4" borderId="4" xfId="0" applyFont="1" applyFill="1" applyBorder="1" applyAlignment="1">
      <alignment horizontal="center" vertical="center"/>
    </xf>
    <xf numFmtId="0" fontId="14" fillId="10" borderId="3" xfId="0" applyFont="1" applyFill="1" applyBorder="1" applyAlignment="1" applyProtection="1">
      <alignment horizontal="left" vertical="top"/>
      <protection locked="0"/>
    </xf>
    <xf numFmtId="0" fontId="14" fillId="10" borderId="4" xfId="0" applyFont="1" applyFill="1" applyBorder="1" applyAlignment="1" applyProtection="1">
      <alignment horizontal="left" vertical="top"/>
      <protection locked="0"/>
    </xf>
    <xf numFmtId="0" fontId="15" fillId="0" borderId="1" xfId="0" applyFont="1" applyBorder="1" applyAlignment="1">
      <alignment horizontal="center" vertical="center"/>
    </xf>
    <xf numFmtId="0" fontId="23" fillId="0" borderId="3" xfId="0" applyFont="1" applyBorder="1" applyAlignment="1">
      <alignment horizontal="left" vertical="center" wrapText="1"/>
    </xf>
    <xf numFmtId="0" fontId="14" fillId="10" borderId="3" xfId="0" applyFont="1" applyFill="1" applyBorder="1" applyAlignment="1" applyProtection="1">
      <alignment horizontal="left" vertical="top" wrapText="1"/>
      <protection locked="0"/>
    </xf>
    <xf numFmtId="0" fontId="14" fillId="10" borderId="4" xfId="0" applyFont="1" applyFill="1" applyBorder="1" applyAlignment="1" applyProtection="1">
      <alignment horizontal="left" vertical="top" wrapText="1"/>
      <protection locked="0"/>
    </xf>
    <xf numFmtId="0" fontId="50" fillId="0" borderId="0" xfId="0" applyFont="1" applyBorder="1" applyAlignment="1">
      <alignment horizontal="left" vertical="center" wrapText="1"/>
    </xf>
    <xf numFmtId="0" fontId="50" fillId="0" borderId="0" xfId="0" applyFont="1" applyAlignment="1">
      <alignment horizontal="left" vertical="center" wrapText="1"/>
    </xf>
    <xf numFmtId="0" fontId="15" fillId="6" borderId="20" xfId="0" applyFont="1" applyFill="1" applyBorder="1" applyAlignment="1" applyProtection="1">
      <alignment horizontal="left" vertical="top" wrapText="1"/>
      <protection locked="0"/>
    </xf>
    <xf numFmtId="0" fontId="15" fillId="6" borderId="21" xfId="0" applyFont="1" applyFill="1" applyBorder="1" applyAlignment="1" applyProtection="1">
      <alignment horizontal="left" vertical="top" wrapText="1"/>
      <protection locked="0"/>
    </xf>
    <xf numFmtId="0" fontId="15" fillId="6" borderId="22" xfId="0" applyFont="1" applyFill="1" applyBorder="1" applyAlignment="1" applyProtection="1">
      <alignment horizontal="left" vertical="top" wrapText="1"/>
      <protection locked="0"/>
    </xf>
    <xf numFmtId="0" fontId="14" fillId="10" borderId="20" xfId="0" applyFont="1" applyFill="1" applyBorder="1" applyAlignment="1" applyProtection="1">
      <alignment horizontal="left" vertical="top" wrapText="1"/>
      <protection locked="0"/>
    </xf>
    <xf numFmtId="0" fontId="14" fillId="10" borderId="21" xfId="0" applyFont="1" applyFill="1" applyBorder="1" applyAlignment="1" applyProtection="1">
      <alignment horizontal="left" vertical="top" wrapText="1"/>
      <protection locked="0"/>
    </xf>
    <xf numFmtId="0" fontId="14" fillId="10" borderId="22" xfId="0" applyFont="1" applyFill="1" applyBorder="1" applyAlignment="1" applyProtection="1">
      <alignment horizontal="left" vertical="top" wrapText="1"/>
      <protection locked="0"/>
    </xf>
    <xf numFmtId="0" fontId="14" fillId="10" borderId="23" xfId="0" applyFont="1" applyFill="1" applyBorder="1" applyAlignment="1" applyProtection="1">
      <alignment horizontal="left" vertical="top" wrapText="1"/>
      <protection locked="0"/>
    </xf>
    <xf numFmtId="0" fontId="14" fillId="10" borderId="0" xfId="0" applyFont="1" applyFill="1" applyBorder="1" applyAlignment="1" applyProtection="1">
      <alignment horizontal="left" vertical="top" wrapText="1"/>
      <protection locked="0"/>
    </xf>
    <xf numFmtId="0" fontId="14" fillId="10" borderId="24" xfId="0" applyFont="1" applyFill="1" applyBorder="1" applyAlignment="1" applyProtection="1">
      <alignment horizontal="left" vertical="top" wrapText="1"/>
      <protection locked="0"/>
    </xf>
    <xf numFmtId="0" fontId="14" fillId="10" borderId="25" xfId="0" applyFont="1" applyFill="1" applyBorder="1" applyAlignment="1" applyProtection="1">
      <alignment horizontal="left" vertical="top" wrapText="1"/>
      <protection locked="0"/>
    </xf>
    <xf numFmtId="0" fontId="14" fillId="10" borderId="26" xfId="0" applyFont="1" applyFill="1" applyBorder="1" applyAlignment="1" applyProtection="1">
      <alignment horizontal="left" vertical="top" wrapText="1"/>
      <protection locked="0"/>
    </xf>
    <xf numFmtId="0" fontId="14" fillId="10" borderId="27" xfId="0" applyFont="1" applyFill="1" applyBorder="1" applyAlignment="1" applyProtection="1">
      <alignment horizontal="left" vertical="top" wrapText="1"/>
      <protection locked="0"/>
    </xf>
    <xf numFmtId="0" fontId="14" fillId="0" borderId="2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166" fontId="15" fillId="4" borderId="3" xfId="0" applyNumberFormat="1" applyFont="1" applyFill="1" applyBorder="1" applyAlignment="1">
      <alignment horizontal="center" vertical="center"/>
    </xf>
    <xf numFmtId="0" fontId="21" fillId="0" borderId="2" xfId="0" applyFont="1" applyBorder="1" applyAlignment="1">
      <alignment horizontal="right" vertical="center"/>
    </xf>
    <xf numFmtId="0" fontId="21" fillId="0" borderId="3" xfId="0" applyFont="1" applyBorder="1" applyAlignment="1">
      <alignment horizontal="right" vertical="center"/>
    </xf>
    <xf numFmtId="0" fontId="21" fillId="0" borderId="4" xfId="0" applyFont="1" applyBorder="1" applyAlignment="1">
      <alignment horizontal="right" vertical="center"/>
    </xf>
    <xf numFmtId="0" fontId="14" fillId="0" borderId="0" xfId="0" applyFont="1" applyFill="1" applyAlignment="1">
      <alignment horizontal="left" vertical="top" wrapText="1"/>
    </xf>
    <xf numFmtId="0" fontId="24" fillId="6" borderId="0" xfId="0" applyFont="1" applyFill="1" applyAlignment="1">
      <alignment horizontal="left" vertical="center" wrapText="1"/>
    </xf>
    <xf numFmtId="0" fontId="50" fillId="18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top" wrapText="1"/>
    </xf>
    <xf numFmtId="49" fontId="13" fillId="0" borderId="1" xfId="0" applyNumberFormat="1" applyFont="1" applyFill="1" applyBorder="1" applyAlignment="1">
      <alignment horizontal="left" vertical="top" wrapText="1"/>
    </xf>
    <xf numFmtId="0" fontId="13" fillId="13" borderId="2" xfId="0" applyFont="1" applyFill="1" applyBorder="1" applyAlignment="1">
      <alignment horizontal="center" vertical="top"/>
    </xf>
    <xf numFmtId="0" fontId="13" fillId="13" borderId="3" xfId="0" applyFont="1" applyFill="1" applyBorder="1" applyAlignment="1">
      <alignment horizontal="center" vertical="top"/>
    </xf>
    <xf numFmtId="0" fontId="13" fillId="13" borderId="4" xfId="0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left" vertical="top"/>
    </xf>
    <xf numFmtId="0" fontId="13" fillId="5" borderId="0" xfId="0" applyFont="1" applyFill="1" applyBorder="1" applyAlignment="1">
      <alignment horizontal="left" vertical="top"/>
    </xf>
    <xf numFmtId="0" fontId="14" fillId="5" borderId="0" xfId="0" applyFont="1" applyFill="1" applyBorder="1" applyAlignment="1">
      <alignment horizontal="left" vertical="top"/>
    </xf>
    <xf numFmtId="0" fontId="13" fillId="5" borderId="1" xfId="0" applyFont="1" applyFill="1" applyBorder="1" applyAlignment="1">
      <alignment horizontal="left" vertical="top" wrapText="1"/>
    </xf>
    <xf numFmtId="0" fontId="20" fillId="4" borderId="5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4" borderId="29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49" fontId="13" fillId="10" borderId="14" xfId="0" applyNumberFormat="1" applyFont="1" applyFill="1" applyBorder="1" applyAlignment="1" applyProtection="1">
      <alignment horizontal="left" vertical="top" wrapText="1"/>
      <protection locked="0"/>
    </xf>
    <xf numFmtId="49" fontId="13" fillId="10" borderId="15" xfId="0" applyNumberFormat="1" applyFont="1" applyFill="1" applyBorder="1" applyAlignment="1" applyProtection="1">
      <alignment horizontal="left" vertical="top" wrapText="1"/>
      <protection locked="0"/>
    </xf>
    <xf numFmtId="49" fontId="13" fillId="10" borderId="16" xfId="0" applyNumberFormat="1" applyFont="1" applyFill="1" applyBorder="1" applyAlignment="1" applyProtection="1">
      <alignment horizontal="left" vertical="top" wrapText="1"/>
      <protection locked="0"/>
    </xf>
    <xf numFmtId="1" fontId="13" fillId="5" borderId="1" xfId="0" applyNumberFormat="1" applyFont="1" applyFill="1" applyBorder="1" applyAlignment="1">
      <alignment horizontal="left" vertical="top"/>
    </xf>
    <xf numFmtId="166" fontId="13" fillId="10" borderId="14" xfId="0" applyNumberFormat="1" applyFont="1" applyFill="1" applyBorder="1" applyAlignment="1" applyProtection="1">
      <alignment horizontal="left" vertical="top" wrapText="1"/>
      <protection locked="0"/>
    </xf>
    <xf numFmtId="166" fontId="13" fillId="10" borderId="16" xfId="0" applyNumberFormat="1" applyFont="1" applyFill="1" applyBorder="1" applyAlignment="1" applyProtection="1">
      <alignment horizontal="left" vertical="top" wrapText="1"/>
      <protection locked="0"/>
    </xf>
    <xf numFmtId="166" fontId="20" fillId="5" borderId="2" xfId="0" applyNumberFormat="1" applyFont="1" applyFill="1" applyBorder="1" applyAlignment="1" applyProtection="1">
      <alignment horizontal="center" vertical="center" wrapText="1"/>
    </xf>
    <xf numFmtId="166" fontId="20" fillId="5" borderId="4" xfId="0" applyNumberFormat="1" applyFont="1" applyFill="1" applyBorder="1" applyAlignment="1" applyProtection="1">
      <alignment horizontal="center" vertical="center" wrapText="1"/>
    </xf>
    <xf numFmtId="0" fontId="51" fillId="6" borderId="6" xfId="0" applyFont="1" applyFill="1" applyBorder="1" applyAlignment="1">
      <alignment horizontal="left" vertical="top"/>
    </xf>
    <xf numFmtId="0" fontId="14" fillId="10" borderId="14" xfId="0" applyFont="1" applyFill="1" applyBorder="1" applyAlignment="1" applyProtection="1">
      <alignment horizontal="center"/>
      <protection locked="0"/>
    </xf>
    <xf numFmtId="0" fontId="14" fillId="10" borderId="16" xfId="0" applyFont="1" applyFill="1" applyBorder="1" applyAlignment="1" applyProtection="1">
      <alignment horizontal="center"/>
      <protection locked="0"/>
    </xf>
    <xf numFmtId="0" fontId="13" fillId="5" borderId="2" xfId="0" applyFont="1" applyFill="1" applyBorder="1" applyAlignment="1">
      <alignment horizontal="left" vertical="center" wrapText="1"/>
    </xf>
    <xf numFmtId="0" fontId="13" fillId="5" borderId="3" xfId="0" applyFont="1" applyFill="1" applyBorder="1" applyAlignment="1">
      <alignment horizontal="left" vertical="center" wrapText="1"/>
    </xf>
    <xf numFmtId="0" fontId="13" fillId="5" borderId="4" xfId="0" applyFont="1" applyFill="1" applyBorder="1" applyAlignment="1">
      <alignment horizontal="left" vertical="center" wrapText="1"/>
    </xf>
    <xf numFmtId="0" fontId="13" fillId="8" borderId="5" xfId="0" applyFont="1" applyFill="1" applyBorder="1" applyAlignment="1" applyProtection="1">
      <alignment horizontal="left" vertical="top" wrapText="1"/>
    </xf>
    <xf numFmtId="0" fontId="13" fillId="8" borderId="6" xfId="0" applyFont="1" applyFill="1" applyBorder="1" applyAlignment="1" applyProtection="1">
      <alignment horizontal="left" vertical="top" wrapText="1"/>
    </xf>
    <xf numFmtId="0" fontId="13" fillId="8" borderId="7" xfId="0" applyFont="1" applyFill="1" applyBorder="1" applyAlignment="1" applyProtection="1">
      <alignment horizontal="left" vertical="top" wrapText="1"/>
    </xf>
    <xf numFmtId="0" fontId="13" fillId="8" borderId="8" xfId="0" applyFont="1" applyFill="1" applyBorder="1" applyAlignment="1" applyProtection="1">
      <alignment horizontal="left" vertical="top" wrapText="1"/>
    </xf>
    <xf numFmtId="0" fontId="13" fillId="8" borderId="0" xfId="0" applyFont="1" applyFill="1" applyBorder="1" applyAlignment="1" applyProtection="1">
      <alignment horizontal="left" vertical="top" wrapText="1"/>
    </xf>
    <xf numFmtId="0" fontId="13" fillId="8" borderId="12" xfId="0" applyFont="1" applyFill="1" applyBorder="1" applyAlignment="1" applyProtection="1">
      <alignment horizontal="left" vertical="top" wrapText="1"/>
    </xf>
    <xf numFmtId="0" fontId="13" fillId="8" borderId="9" xfId="0" applyFont="1" applyFill="1" applyBorder="1" applyAlignment="1" applyProtection="1">
      <alignment horizontal="left" vertical="top" wrapText="1"/>
    </xf>
    <xf numFmtId="0" fontId="13" fillId="8" borderId="10" xfId="0" applyFont="1" applyFill="1" applyBorder="1" applyAlignment="1" applyProtection="1">
      <alignment horizontal="left" vertical="top" wrapText="1"/>
    </xf>
    <xf numFmtId="0" fontId="13" fillId="8" borderId="11" xfId="0" applyFont="1" applyFill="1" applyBorder="1" applyAlignment="1" applyProtection="1">
      <alignment horizontal="left" vertical="top" wrapText="1"/>
    </xf>
    <xf numFmtId="0" fontId="46" fillId="5" borderId="0" xfId="0" applyFont="1" applyFill="1" applyAlignment="1">
      <alignment horizontal="left" vertical="top" wrapText="1"/>
    </xf>
    <xf numFmtId="0" fontId="46" fillId="5" borderId="24" xfId="0" applyFont="1" applyFill="1" applyBorder="1" applyAlignment="1">
      <alignment horizontal="left" vertical="top" wrapText="1"/>
    </xf>
    <xf numFmtId="0" fontId="13" fillId="10" borderId="14" xfId="0" applyFont="1" applyFill="1" applyBorder="1" applyAlignment="1" applyProtection="1">
      <alignment horizontal="left" vertical="top"/>
      <protection locked="0"/>
    </xf>
    <xf numFmtId="0" fontId="13" fillId="10" borderId="15" xfId="0" applyFont="1" applyFill="1" applyBorder="1" applyAlignment="1" applyProtection="1">
      <alignment horizontal="left" vertical="top"/>
      <protection locked="0"/>
    </xf>
    <xf numFmtId="0" fontId="13" fillId="10" borderId="16" xfId="0" applyFont="1" applyFill="1" applyBorder="1" applyAlignment="1" applyProtection="1">
      <alignment horizontal="left" vertical="top"/>
      <protection locked="0"/>
    </xf>
    <xf numFmtId="164" fontId="13" fillId="10" borderId="14" xfId="0" applyNumberFormat="1" applyFont="1" applyFill="1" applyBorder="1" applyAlignment="1" applyProtection="1">
      <alignment horizontal="left" vertical="top"/>
      <protection locked="0"/>
    </xf>
    <xf numFmtId="164" fontId="13" fillId="10" borderId="16" xfId="0" applyNumberFormat="1" applyFont="1" applyFill="1" applyBorder="1" applyAlignment="1" applyProtection="1">
      <alignment horizontal="left" vertical="top"/>
      <protection locked="0"/>
    </xf>
    <xf numFmtId="0" fontId="61" fillId="2" borderId="0" xfId="0" applyFont="1" applyFill="1" applyAlignment="1">
      <alignment horizontal="center" vertical="center"/>
    </xf>
    <xf numFmtId="0" fontId="49" fillId="5" borderId="23" xfId="0" applyFont="1" applyFill="1" applyBorder="1" applyAlignment="1">
      <alignment horizontal="right" vertical="center"/>
    </xf>
    <xf numFmtId="0" fontId="49" fillId="5" borderId="24" xfId="0" applyFont="1" applyFill="1" applyBorder="1" applyAlignment="1">
      <alignment horizontal="right" vertical="center"/>
    </xf>
    <xf numFmtId="0" fontId="46" fillId="0" borderId="0" xfId="0" applyFont="1" applyAlignment="1">
      <alignment horizontal="left" vertical="center" wrapText="1"/>
    </xf>
    <xf numFmtId="0" fontId="13" fillId="4" borderId="36" xfId="0" applyFont="1" applyFill="1" applyBorder="1" applyAlignment="1">
      <alignment horizontal="center" vertical="center"/>
    </xf>
    <xf numFmtId="0" fontId="13" fillId="4" borderId="52" xfId="0" applyFont="1" applyFill="1" applyBorder="1" applyAlignment="1">
      <alignment horizontal="center" vertical="center"/>
    </xf>
    <xf numFmtId="0" fontId="13" fillId="4" borderId="37" xfId="0" applyFont="1" applyFill="1" applyBorder="1" applyAlignment="1">
      <alignment horizontal="center" vertical="center"/>
    </xf>
    <xf numFmtId="0" fontId="14" fillId="0" borderId="47" xfId="0" applyFont="1" applyFill="1" applyBorder="1" applyAlignment="1" applyProtection="1">
      <alignment horizontal="left" vertical="center" wrapText="1"/>
    </xf>
    <xf numFmtId="0" fontId="14" fillId="0" borderId="50" xfId="0" applyFont="1" applyFill="1" applyBorder="1" applyAlignment="1" applyProtection="1">
      <alignment horizontal="left" vertical="center" wrapText="1"/>
    </xf>
    <xf numFmtId="0" fontId="14" fillId="0" borderId="51" xfId="0" applyFont="1" applyFill="1" applyBorder="1" applyAlignment="1" applyProtection="1">
      <alignment horizontal="left" vertical="center" wrapText="1"/>
    </xf>
    <xf numFmtId="0" fontId="14" fillId="0" borderId="49" xfId="0" applyFont="1" applyFill="1" applyBorder="1" applyAlignment="1" applyProtection="1">
      <alignment horizontal="left" vertical="center" wrapText="1"/>
    </xf>
    <xf numFmtId="0" fontId="14" fillId="0" borderId="48" xfId="0" applyFont="1" applyFill="1" applyBorder="1" applyAlignment="1" applyProtection="1">
      <alignment horizontal="left" vertical="center" wrapText="1"/>
    </xf>
    <xf numFmtId="0" fontId="20" fillId="4" borderId="1" xfId="0" applyFont="1" applyFill="1" applyBorder="1" applyAlignment="1">
      <alignment horizontal="center" vertical="center"/>
    </xf>
    <xf numFmtId="0" fontId="13" fillId="10" borderId="20" xfId="0" applyFont="1" applyFill="1" applyBorder="1" applyAlignment="1" applyProtection="1">
      <alignment horizontal="left" vertical="center" wrapText="1"/>
      <protection locked="0"/>
    </xf>
    <xf numFmtId="0" fontId="13" fillId="10" borderId="21" xfId="0" applyFont="1" applyFill="1" applyBorder="1" applyAlignment="1" applyProtection="1">
      <alignment horizontal="left" vertical="center" wrapText="1"/>
      <protection locked="0"/>
    </xf>
    <xf numFmtId="0" fontId="13" fillId="10" borderId="22" xfId="0" applyFont="1" applyFill="1" applyBorder="1" applyAlignment="1" applyProtection="1">
      <alignment horizontal="left" vertical="center" wrapText="1"/>
      <protection locked="0"/>
    </xf>
    <xf numFmtId="0" fontId="13" fillId="10" borderId="23" xfId="0" applyFont="1" applyFill="1" applyBorder="1" applyAlignment="1" applyProtection="1">
      <alignment horizontal="left" vertical="center" wrapText="1"/>
      <protection locked="0"/>
    </xf>
    <xf numFmtId="0" fontId="13" fillId="10" borderId="0" xfId="0" applyFont="1" applyFill="1" applyBorder="1" applyAlignment="1" applyProtection="1">
      <alignment horizontal="left" vertical="center" wrapText="1"/>
      <protection locked="0"/>
    </xf>
    <xf numFmtId="0" fontId="13" fillId="10" borderId="24" xfId="0" applyFont="1" applyFill="1" applyBorder="1" applyAlignment="1" applyProtection="1">
      <alignment horizontal="left" vertical="center" wrapText="1"/>
      <protection locked="0"/>
    </xf>
    <xf numFmtId="0" fontId="13" fillId="10" borderId="40" xfId="0" applyFont="1" applyFill="1" applyBorder="1" applyAlignment="1" applyProtection="1">
      <alignment horizontal="left" vertical="center" wrapText="1"/>
      <protection locked="0"/>
    </xf>
    <xf numFmtId="0" fontId="13" fillId="10" borderId="38" xfId="0" applyFont="1" applyFill="1" applyBorder="1" applyAlignment="1" applyProtection="1">
      <alignment horizontal="left" vertical="center" wrapText="1"/>
      <protection locked="0"/>
    </xf>
    <xf numFmtId="0" fontId="13" fillId="10" borderId="41" xfId="0" applyFont="1" applyFill="1" applyBorder="1" applyAlignment="1" applyProtection="1">
      <alignment horizontal="left" vertical="center" wrapText="1"/>
      <protection locked="0"/>
    </xf>
    <xf numFmtId="0" fontId="15" fillId="4" borderId="5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46" fillId="23" borderId="36" xfId="0" applyFont="1" applyFill="1" applyBorder="1" applyAlignment="1">
      <alignment horizontal="center" vertical="center"/>
    </xf>
    <xf numFmtId="0" fontId="46" fillId="23" borderId="52" xfId="0" applyFont="1" applyFill="1" applyBorder="1" applyAlignment="1">
      <alignment horizontal="center" vertical="center"/>
    </xf>
    <xf numFmtId="0" fontId="46" fillId="23" borderId="37" xfId="0" applyFont="1" applyFill="1" applyBorder="1" applyAlignment="1">
      <alignment horizontal="center" vertical="center"/>
    </xf>
    <xf numFmtId="0" fontId="14" fillId="12" borderId="14" xfId="0" applyFont="1" applyFill="1" applyBorder="1" applyAlignment="1" applyProtection="1">
      <alignment horizontal="center" vertical="center" wrapText="1"/>
      <protection locked="0"/>
    </xf>
    <xf numFmtId="0" fontId="14" fillId="12" borderId="15" xfId="0" applyFont="1" applyFill="1" applyBorder="1" applyAlignment="1" applyProtection="1">
      <alignment horizontal="center" vertical="center" wrapText="1"/>
      <protection locked="0"/>
    </xf>
    <xf numFmtId="0" fontId="14" fillId="12" borderId="16" xfId="0" applyFont="1" applyFill="1" applyBorder="1" applyAlignment="1" applyProtection="1">
      <alignment horizontal="center" vertical="center" wrapText="1"/>
      <protection locked="0"/>
    </xf>
    <xf numFmtId="0" fontId="20" fillId="4" borderId="36" xfId="0" applyFont="1" applyFill="1" applyBorder="1" applyAlignment="1">
      <alignment horizontal="center" vertical="center"/>
    </xf>
    <xf numFmtId="0" fontId="20" fillId="4" borderId="52" xfId="0" applyFont="1" applyFill="1" applyBorder="1" applyAlignment="1">
      <alignment horizontal="center" vertical="center"/>
    </xf>
    <xf numFmtId="0" fontId="20" fillId="4" borderId="37" xfId="0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 wrapText="1"/>
    </xf>
    <xf numFmtId="0" fontId="15" fillId="0" borderId="6" xfId="0" applyFont="1" applyBorder="1" applyAlignment="1">
      <alignment horizontal="center" vertical="center"/>
    </xf>
    <xf numFmtId="0" fontId="14" fillId="5" borderId="2" xfId="0" applyFont="1" applyFill="1" applyBorder="1" applyAlignment="1">
      <alignment horizontal="left" vertical="center" wrapText="1"/>
    </xf>
    <xf numFmtId="0" fontId="14" fillId="5" borderId="3" xfId="0" applyFont="1" applyFill="1" applyBorder="1" applyAlignment="1">
      <alignment horizontal="left" vertical="center" wrapText="1"/>
    </xf>
    <xf numFmtId="0" fontId="14" fillId="5" borderId="4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top" wrapText="1"/>
    </xf>
    <xf numFmtId="0" fontId="14" fillId="4" borderId="1" xfId="0" applyFont="1" applyFill="1" applyBorder="1" applyAlignment="1">
      <alignment horizontal="center" vertical="center"/>
    </xf>
    <xf numFmtId="0" fontId="14" fillId="10" borderId="3" xfId="0" applyFont="1" applyFill="1" applyBorder="1" applyAlignment="1" applyProtection="1">
      <alignment horizontal="center" vertical="top" wrapText="1"/>
      <protection locked="0"/>
    </xf>
    <xf numFmtId="0" fontId="14" fillId="10" borderId="4" xfId="0" applyFont="1" applyFill="1" applyBorder="1" applyAlignment="1" applyProtection="1">
      <alignment horizontal="center" vertical="top" wrapText="1"/>
      <protection locked="0"/>
    </xf>
    <xf numFmtId="0" fontId="14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quotePrefix="1" applyFont="1" applyAlignment="1">
      <alignment horizontal="center"/>
    </xf>
    <xf numFmtId="0" fontId="15" fillId="0" borderId="0" xfId="0" applyFont="1" applyAlignment="1">
      <alignment horizontal="center"/>
    </xf>
    <xf numFmtId="0" fontId="53" fillId="10" borderId="20" xfId="0" applyFont="1" applyFill="1" applyBorder="1" applyAlignment="1" applyProtection="1">
      <alignment horizontal="center"/>
      <protection locked="0"/>
    </xf>
    <xf numFmtId="0" fontId="53" fillId="10" borderId="22" xfId="0" applyFont="1" applyFill="1" applyBorder="1" applyAlignment="1" applyProtection="1">
      <alignment horizontal="center"/>
      <protection locked="0"/>
    </xf>
    <xf numFmtId="0" fontId="53" fillId="10" borderId="23" xfId="0" applyFont="1" applyFill="1" applyBorder="1" applyAlignment="1" applyProtection="1">
      <alignment horizontal="center"/>
      <protection locked="0"/>
    </xf>
    <xf numFmtId="0" fontId="53" fillId="10" borderId="24" xfId="0" applyFont="1" applyFill="1" applyBorder="1" applyAlignment="1" applyProtection="1">
      <alignment horizontal="center"/>
      <protection locked="0"/>
    </xf>
    <xf numFmtId="0" fontId="53" fillId="10" borderId="25" xfId="0" applyFont="1" applyFill="1" applyBorder="1" applyAlignment="1" applyProtection="1">
      <alignment horizontal="center"/>
      <protection locked="0"/>
    </xf>
    <xf numFmtId="0" fontId="53" fillId="10" borderId="27" xfId="0" applyFont="1" applyFill="1" applyBorder="1" applyAlignment="1" applyProtection="1">
      <alignment horizontal="center"/>
      <protection locked="0"/>
    </xf>
    <xf numFmtId="0" fontId="32" fillId="9" borderId="17" xfId="0" applyFont="1" applyFill="1" applyBorder="1" applyAlignment="1">
      <alignment horizontal="center" vertical="center"/>
    </xf>
    <xf numFmtId="0" fontId="32" fillId="9" borderId="18" xfId="0" applyFont="1" applyFill="1" applyBorder="1" applyAlignment="1">
      <alignment horizontal="center" vertical="center"/>
    </xf>
    <xf numFmtId="0" fontId="32" fillId="9" borderId="19" xfId="0" applyFont="1" applyFill="1" applyBorder="1" applyAlignment="1">
      <alignment horizontal="center" vertical="center"/>
    </xf>
    <xf numFmtId="0" fontId="24" fillId="0" borderId="5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14" fillId="10" borderId="15" xfId="0" applyFont="1" applyFill="1" applyBorder="1" applyAlignment="1" applyProtection="1">
      <alignment horizontal="left" vertical="top" wrapText="1"/>
      <protection locked="0"/>
    </xf>
    <xf numFmtId="0" fontId="27" fillId="5" borderId="0" xfId="0" applyFont="1" applyFill="1" applyAlignment="1">
      <alignment horizontal="left" vertical="center"/>
    </xf>
    <xf numFmtId="0" fontId="27" fillId="0" borderId="0" xfId="0" applyFont="1" applyBorder="1" applyAlignment="1">
      <alignment horizontal="left" vertical="center"/>
    </xf>
    <xf numFmtId="0" fontId="40" fillId="5" borderId="2" xfId="0" applyFont="1" applyFill="1" applyBorder="1" applyAlignment="1" applyProtection="1">
      <alignment horizontal="left" vertical="top"/>
    </xf>
    <xf numFmtId="0" fontId="40" fillId="5" borderId="3" xfId="0" applyFont="1" applyFill="1" applyBorder="1" applyAlignment="1" applyProtection="1">
      <alignment horizontal="left" vertical="top"/>
    </xf>
    <xf numFmtId="0" fontId="40" fillId="5" borderId="4" xfId="0" applyFont="1" applyFill="1" applyBorder="1" applyAlignment="1" applyProtection="1">
      <alignment horizontal="left" vertical="top"/>
    </xf>
    <xf numFmtId="0" fontId="0" fillId="0" borderId="21" xfId="0" applyBorder="1" applyAlignment="1" applyProtection="1">
      <alignment horizontal="left" wrapText="1"/>
      <protection locked="0"/>
    </xf>
    <xf numFmtId="0" fontId="0" fillId="0" borderId="22" xfId="0" applyBorder="1" applyAlignment="1" applyProtection="1">
      <alignment horizontal="left" wrapText="1"/>
      <protection locked="0"/>
    </xf>
    <xf numFmtId="0" fontId="0" fillId="0" borderId="23" xfId="0" applyBorder="1" applyAlignment="1" applyProtection="1">
      <alignment horizontal="left" wrapText="1"/>
      <protection locked="0"/>
    </xf>
    <xf numFmtId="0" fontId="0" fillId="0" borderId="0" xfId="0" applyBorder="1" applyAlignment="1" applyProtection="1">
      <alignment horizontal="left" wrapText="1"/>
      <protection locked="0"/>
    </xf>
    <xf numFmtId="0" fontId="0" fillId="0" borderId="24" xfId="0" applyBorder="1" applyAlignment="1" applyProtection="1">
      <alignment horizontal="left" wrapText="1"/>
      <protection locked="0"/>
    </xf>
    <xf numFmtId="0" fontId="0" fillId="0" borderId="25" xfId="0" applyBorder="1" applyAlignment="1" applyProtection="1">
      <alignment horizontal="left" wrapText="1"/>
      <protection locked="0"/>
    </xf>
    <xf numFmtId="0" fontId="0" fillId="0" borderId="26" xfId="0" applyBorder="1" applyAlignment="1" applyProtection="1">
      <alignment horizontal="left" wrapText="1"/>
      <protection locked="0"/>
    </xf>
    <xf numFmtId="0" fontId="0" fillId="0" borderId="27" xfId="0" applyBorder="1" applyAlignment="1" applyProtection="1">
      <alignment horizontal="left" wrapText="1"/>
      <protection locked="0"/>
    </xf>
    <xf numFmtId="0" fontId="14" fillId="8" borderId="5" xfId="0" applyFont="1" applyFill="1" applyBorder="1" applyAlignment="1" applyProtection="1">
      <alignment horizontal="left" vertical="top" wrapText="1"/>
      <protection locked="0"/>
    </xf>
    <xf numFmtId="0" fontId="14" fillId="8" borderId="6" xfId="0" applyFont="1" applyFill="1" applyBorder="1" applyAlignment="1" applyProtection="1">
      <alignment horizontal="left" vertical="top" wrapText="1"/>
      <protection locked="0"/>
    </xf>
    <xf numFmtId="0" fontId="14" fillId="8" borderId="7" xfId="0" applyFont="1" applyFill="1" applyBorder="1" applyAlignment="1" applyProtection="1">
      <alignment horizontal="left" vertical="top" wrapText="1"/>
      <protection locked="0"/>
    </xf>
    <xf numFmtId="0" fontId="14" fillId="8" borderId="8" xfId="0" applyFont="1" applyFill="1" applyBorder="1" applyAlignment="1" applyProtection="1">
      <alignment horizontal="left" vertical="top" wrapText="1"/>
      <protection locked="0"/>
    </xf>
    <xf numFmtId="0" fontId="14" fillId="8" borderId="0" xfId="0" applyFont="1" applyFill="1" applyBorder="1" applyAlignment="1" applyProtection="1">
      <alignment horizontal="left" vertical="top" wrapText="1"/>
      <protection locked="0"/>
    </xf>
    <xf numFmtId="0" fontId="14" fillId="8" borderId="12" xfId="0" applyFont="1" applyFill="1" applyBorder="1" applyAlignment="1" applyProtection="1">
      <alignment horizontal="left" vertical="top" wrapText="1"/>
      <protection locked="0"/>
    </xf>
    <xf numFmtId="0" fontId="14" fillId="8" borderId="9" xfId="0" applyFont="1" applyFill="1" applyBorder="1" applyAlignment="1" applyProtection="1">
      <alignment horizontal="left" vertical="top" wrapText="1"/>
      <protection locked="0"/>
    </xf>
    <xf numFmtId="0" fontId="14" fillId="8" borderId="10" xfId="0" applyFont="1" applyFill="1" applyBorder="1" applyAlignment="1" applyProtection="1">
      <alignment horizontal="left" vertical="top" wrapText="1"/>
      <protection locked="0"/>
    </xf>
    <xf numFmtId="0" fontId="14" fillId="8" borderId="11" xfId="0" applyFont="1" applyFill="1" applyBorder="1" applyAlignment="1" applyProtection="1">
      <alignment horizontal="left" vertical="top" wrapText="1"/>
      <protection locked="0"/>
    </xf>
    <xf numFmtId="1" fontId="40" fillId="5" borderId="2" xfId="0" applyNumberFormat="1" applyFont="1" applyFill="1" applyBorder="1" applyAlignment="1" applyProtection="1">
      <alignment horizontal="center" vertical="center"/>
    </xf>
    <xf numFmtId="0" fontId="40" fillId="5" borderId="3" xfId="0" applyNumberFormat="1" applyFont="1" applyFill="1" applyBorder="1" applyAlignment="1" applyProtection="1">
      <alignment horizontal="center" vertical="center"/>
    </xf>
    <xf numFmtId="0" fontId="40" fillId="5" borderId="4" xfId="0" applyNumberFormat="1" applyFont="1" applyFill="1" applyBorder="1" applyAlignment="1" applyProtection="1">
      <alignment horizontal="center" vertical="center"/>
    </xf>
    <xf numFmtId="0" fontId="14" fillId="25" borderId="14" xfId="0" applyFont="1" applyFill="1" applyBorder="1" applyAlignment="1" applyProtection="1">
      <alignment horizontal="left" vertical="top" wrapText="1"/>
      <protection locked="0"/>
    </xf>
    <xf numFmtId="0" fontId="14" fillId="25" borderId="15" xfId="0" applyFont="1" applyFill="1" applyBorder="1" applyAlignment="1" applyProtection="1">
      <alignment horizontal="left" vertical="top" wrapText="1"/>
      <protection locked="0"/>
    </xf>
    <xf numFmtId="0" fontId="14" fillId="25" borderId="16" xfId="0" applyFont="1" applyFill="1" applyBorder="1" applyAlignment="1" applyProtection="1">
      <alignment horizontal="left" vertical="top" wrapText="1"/>
      <protection locked="0"/>
    </xf>
  </cellXfs>
  <cellStyles count="5">
    <cellStyle name="Lien hypertexte" xfId="2" builtinId="8"/>
    <cellStyle name="Normal" xfId="0" builtinId="0"/>
    <cellStyle name="Normal 2" xfId="3" xr:uid="{7613BC3F-03F2-4B1B-B782-02E2FCA30EE0}"/>
    <cellStyle name="Normal_Niveau 2_3" xfId="4" xr:uid="{267735C6-745C-400D-B762-CB47CC028672}"/>
    <cellStyle name="Pourcentage" xfId="1" builtinId="5"/>
  </cellStyles>
  <dxfs count="40">
    <dxf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strike val="0"/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3999450666829432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strike val="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484909</xdr:colOff>
      <xdr:row>0</xdr:row>
      <xdr:rowOff>25977</xdr:rowOff>
    </xdr:from>
    <xdr:ext cx="1695450" cy="1047750"/>
    <xdr:pic>
      <xdr:nvPicPr>
        <xdr:cNvPr id="2" name="Image 1">
          <a:extLst>
            <a:ext uri="{FF2B5EF4-FFF2-40B4-BE49-F238E27FC236}">
              <a16:creationId xmlns:a16="http://schemas.microsoft.com/office/drawing/2014/main" id="{D988D899-D5AF-4B1B-8FFB-8249253ACD8F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0959" y="25977"/>
          <a:ext cx="1695450" cy="10477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129886</xdr:colOff>
      <xdr:row>0</xdr:row>
      <xdr:rowOff>60613</xdr:rowOff>
    </xdr:from>
    <xdr:ext cx="1030432" cy="943841"/>
    <xdr:pic>
      <xdr:nvPicPr>
        <xdr:cNvPr id="3" name="Image 2" descr="Mac:Users:xavier.hasendahl:Desktop:ELEMENTS TEMPLATES SIG:LOGOS:REPUBLIQUE_FRANCAISE:eps:Republique_Francaise_CMJN.eps">
          <a:extLst>
            <a:ext uri="{FF2B5EF4-FFF2-40B4-BE49-F238E27FC236}">
              <a16:creationId xmlns:a16="http://schemas.microsoft.com/office/drawing/2014/main" id="{21E00FD4-994B-40A8-A719-7EFF775086B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886" y="60613"/>
          <a:ext cx="1030432" cy="94384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33</xdr:row>
      <xdr:rowOff>57150</xdr:rowOff>
    </xdr:from>
    <xdr:to>
      <xdr:col>0</xdr:col>
      <xdr:colOff>609600</xdr:colOff>
      <xdr:row>34</xdr:row>
      <xdr:rowOff>9525</xdr:rowOff>
    </xdr:to>
    <xdr:sp macro="" textlink="">
      <xdr:nvSpPr>
        <xdr:cNvPr id="2" name="Flèche droit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85750" y="7115175"/>
          <a:ext cx="323850" cy="1428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0</xdr:col>
      <xdr:colOff>209550</xdr:colOff>
      <xdr:row>25</xdr:row>
      <xdr:rowOff>47625</xdr:rowOff>
    </xdr:from>
    <xdr:to>
      <xdr:col>0</xdr:col>
      <xdr:colOff>533400</xdr:colOff>
      <xdr:row>25</xdr:row>
      <xdr:rowOff>161925</xdr:rowOff>
    </xdr:to>
    <xdr:sp macro="" textlink="">
      <xdr:nvSpPr>
        <xdr:cNvPr id="3" name="Flèche droit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209550" y="5486400"/>
          <a:ext cx="323850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0</xdr:col>
      <xdr:colOff>219075</xdr:colOff>
      <xdr:row>18</xdr:row>
      <xdr:rowOff>85725</xdr:rowOff>
    </xdr:from>
    <xdr:to>
      <xdr:col>0</xdr:col>
      <xdr:colOff>542925</xdr:colOff>
      <xdr:row>19</xdr:row>
      <xdr:rowOff>38100</xdr:rowOff>
    </xdr:to>
    <xdr:sp macro="" textlink="">
      <xdr:nvSpPr>
        <xdr:cNvPr id="4" name="Flèche droit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219075" y="3838575"/>
          <a:ext cx="323850" cy="1428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0</xdr:col>
      <xdr:colOff>266700</xdr:colOff>
      <xdr:row>35</xdr:row>
      <xdr:rowOff>57150</xdr:rowOff>
    </xdr:from>
    <xdr:to>
      <xdr:col>0</xdr:col>
      <xdr:colOff>590550</xdr:colOff>
      <xdr:row>35</xdr:row>
      <xdr:rowOff>171450</xdr:rowOff>
    </xdr:to>
    <xdr:sp macro="" textlink="">
      <xdr:nvSpPr>
        <xdr:cNvPr id="5" name="Flèche droit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266700" y="6791325"/>
          <a:ext cx="323850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0</xdr:col>
      <xdr:colOff>285750</xdr:colOff>
      <xdr:row>39</xdr:row>
      <xdr:rowOff>38100</xdr:rowOff>
    </xdr:from>
    <xdr:to>
      <xdr:col>0</xdr:col>
      <xdr:colOff>609600</xdr:colOff>
      <xdr:row>39</xdr:row>
      <xdr:rowOff>152400</xdr:rowOff>
    </xdr:to>
    <xdr:sp macro="" textlink="">
      <xdr:nvSpPr>
        <xdr:cNvPr id="6" name="Flèche droit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285750" y="8239125"/>
          <a:ext cx="323850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0</xdr:col>
      <xdr:colOff>276225</xdr:colOff>
      <xdr:row>41</xdr:row>
      <xdr:rowOff>38100</xdr:rowOff>
    </xdr:from>
    <xdr:to>
      <xdr:col>0</xdr:col>
      <xdr:colOff>600075</xdr:colOff>
      <xdr:row>41</xdr:row>
      <xdr:rowOff>152400</xdr:rowOff>
    </xdr:to>
    <xdr:sp macro="" textlink="">
      <xdr:nvSpPr>
        <xdr:cNvPr id="7" name="Flèche droit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276225" y="8620125"/>
          <a:ext cx="323850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0</xdr:col>
      <xdr:colOff>276225</xdr:colOff>
      <xdr:row>45</xdr:row>
      <xdr:rowOff>28575</xdr:rowOff>
    </xdr:from>
    <xdr:to>
      <xdr:col>0</xdr:col>
      <xdr:colOff>600075</xdr:colOff>
      <xdr:row>45</xdr:row>
      <xdr:rowOff>142875</xdr:rowOff>
    </xdr:to>
    <xdr:sp macro="" textlink="">
      <xdr:nvSpPr>
        <xdr:cNvPr id="8" name="Flèche droit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276225" y="9315450"/>
          <a:ext cx="323850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0</xdr:col>
      <xdr:colOff>276225</xdr:colOff>
      <xdr:row>51</xdr:row>
      <xdr:rowOff>219075</xdr:rowOff>
    </xdr:from>
    <xdr:to>
      <xdr:col>0</xdr:col>
      <xdr:colOff>600075</xdr:colOff>
      <xdr:row>51</xdr:row>
      <xdr:rowOff>333375</xdr:rowOff>
    </xdr:to>
    <xdr:sp macro="" textlink="">
      <xdr:nvSpPr>
        <xdr:cNvPr id="9" name="Flèche droit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276225" y="7767638"/>
          <a:ext cx="323850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0</xdr:col>
      <xdr:colOff>304802</xdr:colOff>
      <xdr:row>10</xdr:row>
      <xdr:rowOff>38100</xdr:rowOff>
    </xdr:from>
    <xdr:to>
      <xdr:col>2</xdr:col>
      <xdr:colOff>9526</xdr:colOff>
      <xdr:row>14</xdr:row>
      <xdr:rowOff>180975</xdr:rowOff>
    </xdr:to>
    <xdr:pic>
      <xdr:nvPicPr>
        <xdr:cNvPr id="10" name="irc_mi" descr="Résultat de recherche d'images pour &quot;dessin d'une ampoule&quot;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1956"/>
        <a:stretch/>
      </xdr:blipFill>
      <xdr:spPr bwMode="auto">
        <a:xfrm>
          <a:off x="304802" y="2114550"/>
          <a:ext cx="1228724" cy="1085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747713</xdr:colOff>
      <xdr:row>115</xdr:row>
      <xdr:rowOff>164306</xdr:rowOff>
    </xdr:from>
    <xdr:to>
      <xdr:col>11</xdr:col>
      <xdr:colOff>760942</xdr:colOff>
      <xdr:row>134</xdr:row>
      <xdr:rowOff>80168</xdr:rowOff>
    </xdr:to>
    <xdr:cxnSp macro="">
      <xdr:nvCxnSpPr>
        <xdr:cNvPr id="3" name="Connecteur droi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>
          <a:off x="12951619" y="23333869"/>
          <a:ext cx="13229" cy="4225924"/>
        </a:xfrm>
        <a:prstGeom prst="line">
          <a:avLst/>
        </a:prstGeom>
        <a:ln w="254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190500</xdr:colOff>
      <xdr:row>2</xdr:row>
      <xdr:rowOff>76200</xdr:rowOff>
    </xdr:from>
    <xdr:to>
      <xdr:col>10</xdr:col>
      <xdr:colOff>171450</xdr:colOff>
      <xdr:row>3</xdr:row>
      <xdr:rowOff>28575</xdr:rowOff>
    </xdr:to>
    <xdr:sp macro="" textlink="">
      <xdr:nvSpPr>
        <xdr:cNvPr id="8" name="ZoneTexte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7934325" y="638175"/>
          <a:ext cx="3171825" cy="2286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900" b="1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Sans espace ou caractères spéciaux</a:t>
          </a:r>
        </a:p>
      </xdr:txBody>
    </xdr:sp>
    <xdr:clientData/>
  </xdr:twoCellAnchor>
  <xdr:twoCellAnchor>
    <xdr:from>
      <xdr:col>6</xdr:col>
      <xdr:colOff>1295400</xdr:colOff>
      <xdr:row>2</xdr:row>
      <xdr:rowOff>190500</xdr:rowOff>
    </xdr:from>
    <xdr:to>
      <xdr:col>7</xdr:col>
      <xdr:colOff>190500</xdr:colOff>
      <xdr:row>3</xdr:row>
      <xdr:rowOff>85725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>
          <a:endCxn id="8" idx="1"/>
        </xdr:cNvCxnSpPr>
      </xdr:nvCxnSpPr>
      <xdr:spPr>
        <a:xfrm flipV="1">
          <a:off x="7562850" y="752475"/>
          <a:ext cx="371475" cy="171450"/>
        </a:xfrm>
        <a:prstGeom prst="straightConnector1">
          <a:avLst/>
        </a:prstGeom>
        <a:ln w="254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523875</xdr:colOff>
      <xdr:row>4</xdr:row>
      <xdr:rowOff>180975</xdr:rowOff>
    </xdr:from>
    <xdr:to>
      <xdr:col>14</xdr:col>
      <xdr:colOff>771525</xdr:colOff>
      <xdr:row>6</xdr:row>
      <xdr:rowOff>209550</xdr:rowOff>
    </xdr:to>
    <xdr:sp macro="" textlink="">
      <xdr:nvSpPr>
        <xdr:cNvPr id="12" name="ZoneTexte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13239750" y="1143000"/>
          <a:ext cx="2047875" cy="4000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900" b="1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En toutes lettres </a:t>
          </a:r>
        </a:p>
        <a:p>
          <a:r>
            <a:rPr lang="fr-FR" sz="900" b="1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(sigle entre parenthèses à la fin)</a:t>
          </a:r>
        </a:p>
      </xdr:txBody>
    </xdr:sp>
    <xdr:clientData/>
  </xdr:twoCellAnchor>
  <xdr:twoCellAnchor>
    <xdr:from>
      <xdr:col>12</xdr:col>
      <xdr:colOff>152400</xdr:colOff>
      <xdr:row>7</xdr:row>
      <xdr:rowOff>19051</xdr:rowOff>
    </xdr:from>
    <xdr:to>
      <xdr:col>16</xdr:col>
      <xdr:colOff>95250</xdr:colOff>
      <xdr:row>11</xdr:row>
      <xdr:rowOff>95251</xdr:rowOff>
    </xdr:to>
    <xdr:sp macro="" textlink="">
      <xdr:nvSpPr>
        <xdr:cNvPr id="13" name="ZoneTexte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12868275" y="1600201"/>
          <a:ext cx="3524250" cy="8191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900" b="1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L'adresse mentionnée ici doit être strictement la même que celle figurant sur le RIB joint et sur la fiche SIRENE jointe.</a:t>
          </a:r>
        </a:p>
        <a:p>
          <a:endParaRPr lang="fr-FR" sz="900" b="1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fr-FR" sz="900" b="1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Si des différences sont constatées, le dossier sera rejeté et</a:t>
          </a:r>
          <a:r>
            <a:rPr lang="fr-FR" sz="900" b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donc non instruit</a:t>
          </a:r>
          <a:endParaRPr lang="fr-FR" sz="900" b="1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7</xdr:row>
      <xdr:rowOff>47625</xdr:rowOff>
    </xdr:from>
    <xdr:to>
      <xdr:col>12</xdr:col>
      <xdr:colOff>180975</xdr:colOff>
      <xdr:row>11</xdr:row>
      <xdr:rowOff>19050</xdr:rowOff>
    </xdr:to>
    <xdr:sp macro="" textlink="">
      <xdr:nvSpPr>
        <xdr:cNvPr id="4" name="Accolade fermant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12715875" y="1628775"/>
          <a:ext cx="180975" cy="7143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12</xdr:col>
      <xdr:colOff>76200</xdr:colOff>
      <xdr:row>6</xdr:row>
      <xdr:rowOff>9525</xdr:rowOff>
    </xdr:from>
    <xdr:to>
      <xdr:col>12</xdr:col>
      <xdr:colOff>523875</xdr:colOff>
      <xdr:row>6</xdr:row>
      <xdr:rowOff>114300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>
          <a:endCxn id="12" idx="1"/>
        </xdr:cNvCxnSpPr>
      </xdr:nvCxnSpPr>
      <xdr:spPr>
        <a:xfrm flipV="1">
          <a:off x="12792075" y="1343025"/>
          <a:ext cx="447675" cy="104775"/>
        </a:xfrm>
        <a:prstGeom prst="straightConnector1">
          <a:avLst/>
        </a:prstGeom>
        <a:ln w="254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_fic_indiv.chu.fr\Utilisateurs\bernardd\Desktop\P18\CREA%202022%202023%20version%20DG%20v3c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S-NA-LIF-CTLH\ALPC-Bordeaux$\Users\mbardonseon\AppData\Local\Microsoft\Windows\INetCache\Content.Outlook\S5AJH799\PPI_CADRE%20NORMALISE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INTER%20DIRECTION\Dossiers%20transversaux\Prepa-DSP\Campagne%202026\Demandes%20de%20subventions%202026\Projets%20Pr&#233;vention%202026\Ets%20de%20sant&#233;\Copie%20de%20Dossier%20projet%202026.xlsx" TargetMode="External"/><Relationship Id="rId1" Type="http://schemas.openxmlformats.org/officeDocument/2006/relationships/externalLinkPath" Target="file:///\\pro203311flr007.polaris.social.gouv.fr\region$\INTER%20DIRECTION\Dossiers%20transversaux\Prepa-DSP\Campagne%202026\Demandes%20de%20subventions%202026\Projets%20Pr&#233;vention%202026\Ets%20de%20sant&#233;\Copie%20de%20Dossier%20projet%202026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INTER%20DIRECTION\Dossiers%20transversaux\Prepa-DSP\Campagne%202026\Demandes%20de%20subventions%202026\Projets%20Pr&#233;vention%202026\Ets%20de%20sant&#233;\Dossier%20projet%202026.xlsx" TargetMode="External"/><Relationship Id="rId1" Type="http://schemas.openxmlformats.org/officeDocument/2006/relationships/externalLinkPath" Target="file:///\\pro203311flr007.polaris.social.gouv.fr\region$\INTER%20DIRECTION\Dossiers%20transversaux\Prepa-DSP\Campagne%202026\Demandes%20de%20subventions%202026\Projets%20Pr&#233;vention%202026\Ets%20de%20sant&#233;\Dossier%20projet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EA"/>
      <sheetName val="CREA par SP 2023"/>
      <sheetName val="CREA par SP 2022"/>
      <sheetName val="CREA par POLE"/>
      <sheetName val="CREA par SP"/>
      <sheetName val="CREA CHU"/>
      <sheetName val="balance analytique"/>
      <sheetName val="LGG LM MT"/>
      <sheetName val="DRI"/>
      <sheetName val="moyens communs de pole"/>
      <sheetName val="UO"/>
      <sheetName val="STRUCTURE"/>
      <sheetName val="paramet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B2">
            <v>2023</v>
          </cell>
        </row>
        <row r="3">
          <cell r="B3">
            <v>2022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geGarde"/>
      <sheetName val="Ann4"/>
      <sheetName val="Ann8"/>
      <sheetName val="Ann6"/>
      <sheetName val="Ann5"/>
      <sheetName val="Ann7"/>
      <sheetName val="Ann2"/>
      <sheetName val="Ann10"/>
      <sheetName val="Parametres"/>
      <sheetName val="Immo"/>
      <sheetName val="Calcul d'empru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M3">
            <v>0</v>
          </cell>
        </row>
        <row r="4">
          <cell r="M4">
            <v>365</v>
          </cell>
        </row>
        <row r="6">
          <cell r="M6">
            <v>0</v>
          </cell>
        </row>
      </sheetData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ge de garde projet"/>
      <sheetName val="Notice"/>
      <sheetName val="Pièces à joindre"/>
      <sheetName val="Fiche 3-1"/>
      <sheetName val="Fiche 3-2"/>
      <sheetName val="Fiche 6-1"/>
      <sheetName val="Fiche 6-2"/>
      <sheetName val="Fiche 6-3"/>
      <sheetName val="Menu déroula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 t="str">
            <v>Pilotage_régional_de_la_politique_de_santé_publique</v>
          </cell>
        </row>
        <row r="4">
          <cell r="A4" t="str">
            <v>Lutte_contre_les_risques_infectieux</v>
          </cell>
        </row>
        <row r="5">
          <cell r="A5" t="str">
            <v>Addictions</v>
          </cell>
        </row>
        <row r="6">
          <cell r="A6" t="str">
            <v>Santé_mentale</v>
          </cell>
        </row>
        <row r="7">
          <cell r="A7" t="str">
            <v>Cancer</v>
          </cell>
        </row>
        <row r="8">
          <cell r="A8" t="str">
            <v>Santé_des_jeunes</v>
          </cell>
        </row>
        <row r="9">
          <cell r="A9" t="str">
            <v>Nutrition_et_obésité</v>
          </cell>
        </row>
        <row r="10">
          <cell r="A10" t="str">
            <v>Vieillissement</v>
          </cell>
        </row>
        <row r="11">
          <cell r="A11" t="str">
            <v>Précarité</v>
          </cell>
        </row>
        <row r="12">
          <cell r="A12" t="str">
            <v>Stratégie_petite_enfance</v>
          </cell>
        </row>
        <row r="13">
          <cell r="A13" t="str">
            <v>Santé_sexuelle_et_vie_affective</v>
          </cell>
        </row>
        <row r="14">
          <cell r="A14" t="str">
            <v>Vaccination</v>
          </cell>
        </row>
        <row r="15">
          <cell r="A15" t="str">
            <v>Violences_sexistes_et_sexuelles</v>
          </cell>
        </row>
        <row r="16">
          <cell r="A16" t="str">
            <v>Veille_et_sécurité_sanitaire</v>
          </cell>
        </row>
        <row r="17">
          <cell r="A17" t="str">
            <v>Politiques_enfance_vulnérable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ge de garde projet"/>
      <sheetName val="Notice"/>
      <sheetName val="Pièces à joindre"/>
      <sheetName val="Fiche 3-1"/>
      <sheetName val="Fiche 3-2"/>
      <sheetName val="Fiche 6-1"/>
      <sheetName val="Fiche 6-2"/>
      <sheetName val="Fiche 6-3"/>
      <sheetName val="Menu déroulant"/>
    </sheetNames>
    <sheetDataSet>
      <sheetData sheetId="0"/>
      <sheetData sheetId="1"/>
      <sheetData sheetId="2">
        <row r="36">
          <cell r="A36" t="str">
            <v xml:space="preserve">   - au Pôle régional pour les projets pluri-départementaux : ars-na-pps@ars.sante.fr ou ars-na-vulnerabilites@ars.sante.fr</v>
          </cell>
        </row>
      </sheetData>
      <sheetData sheetId="3"/>
      <sheetData sheetId="4"/>
      <sheetData sheetId="5"/>
      <sheetData sheetId="6"/>
      <sheetData sheetId="7"/>
      <sheetData sheetId="8">
        <row r="3">
          <cell r="A3" t="str">
            <v>Pilotage_régional_de_la_politique_de_santé_publique</v>
          </cell>
        </row>
        <row r="4">
          <cell r="A4" t="str">
            <v>Lutte_contre_les_risques_infectieux</v>
          </cell>
        </row>
        <row r="5">
          <cell r="A5" t="str">
            <v>Addictions</v>
          </cell>
        </row>
        <row r="6">
          <cell r="A6" t="str">
            <v>Santé_mentale</v>
          </cell>
        </row>
        <row r="7">
          <cell r="A7" t="str">
            <v>Cancer</v>
          </cell>
        </row>
        <row r="8">
          <cell r="A8" t="str">
            <v>Santé_des_jeunes</v>
          </cell>
        </row>
        <row r="9">
          <cell r="A9" t="str">
            <v>Nutrition_et_obésité</v>
          </cell>
        </row>
        <row r="10">
          <cell r="A10" t="str">
            <v>Vieillissement</v>
          </cell>
        </row>
        <row r="11">
          <cell r="A11" t="str">
            <v>Précarité</v>
          </cell>
        </row>
        <row r="12">
          <cell r="A12" t="str">
            <v>Stratégie_petite_enfance</v>
          </cell>
        </row>
        <row r="13">
          <cell r="A13" t="str">
            <v>Santé_sexuelle_et_vie_affective</v>
          </cell>
        </row>
        <row r="14">
          <cell r="A14" t="str">
            <v>Vaccination</v>
          </cell>
        </row>
        <row r="15">
          <cell r="A15" t="str">
            <v>Violences_sexistes_et_sexuelles</v>
          </cell>
        </row>
        <row r="16">
          <cell r="A16" t="str">
            <v>Veille_et_sécurité_sanitaire</v>
          </cell>
        </row>
        <row r="17">
          <cell r="A17" t="str">
            <v>Politiques_enfance_vulnérable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insee.fr/fr/accuei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tars-fir.fr/starsfir/servlet/login.html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avis-situation-sirene.insee.fr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AE098-9F0C-421E-92CF-5E8BC40C44C3}">
  <sheetPr>
    <pageSetUpPr fitToPage="1"/>
  </sheetPr>
  <dimension ref="A1:N33"/>
  <sheetViews>
    <sheetView showGridLines="0" tabSelected="1" zoomScaleNormal="100" workbookViewId="0">
      <selection activeCell="O9" sqref="O9"/>
    </sheetView>
  </sheetViews>
  <sheetFormatPr baseColWidth="10" defaultColWidth="11.453125" defaultRowHeight="15.5" x14ac:dyDescent="0.35"/>
  <cols>
    <col min="1" max="1" width="13.26953125" style="39" customWidth="1"/>
    <col min="2" max="6" width="11.453125" style="39"/>
    <col min="7" max="7" width="13.7265625" style="39" customWidth="1"/>
    <col min="8" max="8" width="13.26953125" style="39" customWidth="1"/>
    <col min="9" max="10" width="11.453125" style="39"/>
    <col min="11" max="11" width="14.453125" style="39" customWidth="1"/>
    <col min="12" max="16384" width="11.453125" style="39"/>
  </cols>
  <sheetData>
    <row r="1" spans="1:14" ht="15" customHeight="1" x14ac:dyDescent="0.35">
      <c r="A1" s="406"/>
      <c r="B1" s="407"/>
      <c r="C1" s="407"/>
      <c r="D1" s="407"/>
      <c r="E1" s="407"/>
      <c r="F1" s="407"/>
      <c r="G1" s="407"/>
      <c r="H1" s="408"/>
      <c r="I1" s="408"/>
      <c r="J1" s="408"/>
      <c r="K1" s="409"/>
    </row>
    <row r="2" spans="1:14" ht="15" customHeight="1" x14ac:dyDescent="0.35">
      <c r="A2" s="410"/>
      <c r="K2" s="411"/>
    </row>
    <row r="3" spans="1:14" ht="15" customHeight="1" x14ac:dyDescent="0.35">
      <c r="A3" s="410"/>
      <c r="K3" s="411"/>
    </row>
    <row r="4" spans="1:14" ht="15" customHeight="1" x14ac:dyDescent="0.35">
      <c r="A4" s="410"/>
      <c r="K4" s="411"/>
    </row>
    <row r="5" spans="1:14" ht="15" customHeight="1" x14ac:dyDescent="0.35">
      <c r="A5" s="410"/>
      <c r="K5" s="411"/>
    </row>
    <row r="6" spans="1:14" x14ac:dyDescent="0.35">
      <c r="A6" s="410"/>
      <c r="K6" s="411"/>
    </row>
    <row r="7" spans="1:14" x14ac:dyDescent="0.35">
      <c r="A7" s="410"/>
      <c r="K7" s="411"/>
    </row>
    <row r="8" spans="1:14" ht="48" customHeight="1" x14ac:dyDescent="0.35">
      <c r="A8" s="431" t="s">
        <v>728</v>
      </c>
      <c r="B8" s="432"/>
      <c r="C8" s="432"/>
      <c r="D8" s="432"/>
      <c r="E8" s="432"/>
      <c r="F8" s="432"/>
      <c r="G8" s="432"/>
      <c r="H8" s="432"/>
      <c r="I8" s="432"/>
      <c r="J8" s="432"/>
      <c r="K8" s="433"/>
    </row>
    <row r="9" spans="1:14" ht="29.25" customHeight="1" x14ac:dyDescent="0.35">
      <c r="A9" s="434" t="s">
        <v>736</v>
      </c>
      <c r="B9" s="435"/>
      <c r="C9" s="435"/>
      <c r="D9" s="435"/>
      <c r="E9" s="435"/>
      <c r="F9" s="435"/>
      <c r="G9" s="435"/>
      <c r="H9" s="435"/>
      <c r="I9" s="435"/>
      <c r="J9" s="435"/>
      <c r="K9" s="436"/>
    </row>
    <row r="10" spans="1:14" x14ac:dyDescent="0.35">
      <c r="A10" s="412"/>
      <c r="K10" s="411"/>
    </row>
    <row r="11" spans="1:14" ht="22.5" customHeight="1" x14ac:dyDescent="0.35">
      <c r="A11" s="413"/>
      <c r="B11" s="437" t="s">
        <v>729</v>
      </c>
      <c r="C11" s="437"/>
      <c r="D11" s="437"/>
      <c r="E11" s="437"/>
      <c r="F11" s="437"/>
      <c r="G11" s="437"/>
      <c r="H11" s="437"/>
      <c r="I11" s="437"/>
      <c r="J11" s="437"/>
      <c r="K11" s="414"/>
      <c r="N11" s="197"/>
    </row>
    <row r="12" spans="1:14" ht="29.25" customHeight="1" x14ac:dyDescent="0.35">
      <c r="A12" s="413"/>
      <c r="B12" s="438" t="s">
        <v>737</v>
      </c>
      <c r="C12" s="438"/>
      <c r="D12" s="438"/>
      <c r="E12" s="438"/>
      <c r="F12" s="438"/>
      <c r="G12" s="438"/>
      <c r="H12" s="438"/>
      <c r="I12" s="438"/>
      <c r="J12" s="438"/>
      <c r="K12" s="414"/>
      <c r="N12" s="197"/>
    </row>
    <row r="13" spans="1:14" s="202" customFormat="1" ht="15" customHeight="1" x14ac:dyDescent="0.35">
      <c r="A13" s="415"/>
      <c r="B13" s="272"/>
      <c r="C13" s="272"/>
      <c r="D13" s="272"/>
      <c r="E13" s="272"/>
      <c r="F13" s="272"/>
      <c r="G13" s="272"/>
      <c r="H13" s="272"/>
      <c r="I13" s="272"/>
      <c r="J13" s="272"/>
      <c r="K13" s="416"/>
      <c r="N13" s="273"/>
    </row>
    <row r="14" spans="1:14" s="202" customFormat="1" ht="15" customHeight="1" x14ac:dyDescent="0.35">
      <c r="A14" s="415"/>
      <c r="B14" s="272"/>
      <c r="C14" s="272"/>
      <c r="D14" s="272"/>
      <c r="E14" s="272"/>
      <c r="F14" s="272"/>
      <c r="G14" s="272"/>
      <c r="H14" s="272"/>
      <c r="I14" s="272"/>
      <c r="J14" s="272"/>
      <c r="K14" s="416"/>
      <c r="N14" s="273"/>
    </row>
    <row r="15" spans="1:14" s="202" customFormat="1" ht="15" customHeight="1" x14ac:dyDescent="0.35">
      <c r="A15" s="415"/>
      <c r="B15" s="272"/>
      <c r="C15" s="272"/>
      <c r="D15" s="272"/>
      <c r="E15" s="272"/>
      <c r="F15" s="272"/>
      <c r="G15" s="272"/>
      <c r="H15" s="272"/>
      <c r="I15" s="272"/>
      <c r="J15" s="272"/>
      <c r="K15" s="416"/>
      <c r="N15" s="273"/>
    </row>
    <row r="16" spans="1:14" ht="37.5" customHeight="1" x14ac:dyDescent="0.35">
      <c r="A16" s="439" t="s">
        <v>730</v>
      </c>
      <c r="B16" s="426"/>
      <c r="C16" s="426"/>
      <c r="D16" s="426"/>
      <c r="E16" s="426"/>
      <c r="F16" s="426"/>
      <c r="G16" s="426"/>
      <c r="H16" s="426"/>
      <c r="I16" s="426"/>
      <c r="J16" s="426"/>
      <c r="K16" s="427"/>
      <c r="N16" s="197"/>
    </row>
    <row r="17" spans="1:14" ht="22.5" customHeight="1" x14ac:dyDescent="0.35">
      <c r="A17" s="425" t="s">
        <v>731</v>
      </c>
      <c r="B17" s="426"/>
      <c r="C17" s="426"/>
      <c r="D17" s="426"/>
      <c r="E17" s="426"/>
      <c r="F17" s="426"/>
      <c r="G17" s="426"/>
      <c r="H17" s="426"/>
      <c r="I17" s="426"/>
      <c r="J17" s="426"/>
      <c r="K17" s="427"/>
      <c r="N17" s="197"/>
    </row>
    <row r="18" spans="1:14" ht="22.5" customHeight="1" x14ac:dyDescent="0.35">
      <c r="A18" s="425" t="s">
        <v>732</v>
      </c>
      <c r="B18" s="426"/>
      <c r="C18" s="426"/>
      <c r="D18" s="426"/>
      <c r="E18" s="426"/>
      <c r="F18" s="426"/>
      <c r="G18" s="426"/>
      <c r="H18" s="426"/>
      <c r="I18" s="426"/>
      <c r="J18" s="426"/>
      <c r="K18" s="427"/>
    </row>
    <row r="19" spans="1:14" ht="22.5" customHeight="1" x14ac:dyDescent="0.35">
      <c r="A19" s="425" t="s">
        <v>733</v>
      </c>
      <c r="B19" s="426"/>
      <c r="C19" s="426"/>
      <c r="D19" s="426"/>
      <c r="E19" s="426"/>
      <c r="F19" s="426"/>
      <c r="G19" s="426"/>
      <c r="H19" s="426"/>
      <c r="I19" s="426"/>
      <c r="J19" s="426"/>
      <c r="K19" s="427"/>
    </row>
    <row r="20" spans="1:14" ht="22.5" customHeight="1" x14ac:dyDescent="0.35">
      <c r="A20" s="425" t="s">
        <v>734</v>
      </c>
      <c r="B20" s="426"/>
      <c r="C20" s="426"/>
      <c r="D20" s="426"/>
      <c r="E20" s="426"/>
      <c r="F20" s="426"/>
      <c r="G20" s="426"/>
      <c r="H20" s="426"/>
      <c r="I20" s="426"/>
      <c r="J20" s="426"/>
      <c r="K20" s="427"/>
    </row>
    <row r="21" spans="1:14" x14ac:dyDescent="0.35">
      <c r="A21" s="417"/>
      <c r="B21" s="418"/>
      <c r="C21" s="418"/>
      <c r="D21" s="418"/>
      <c r="E21" s="418"/>
      <c r="F21" s="418"/>
      <c r="G21" s="418"/>
      <c r="H21" s="418"/>
      <c r="I21" s="418"/>
      <c r="J21" s="418"/>
      <c r="K21" s="419"/>
    </row>
    <row r="22" spans="1:14" x14ac:dyDescent="0.35">
      <c r="A22" s="417"/>
      <c r="B22" s="418"/>
      <c r="C22" s="418"/>
      <c r="D22" s="418"/>
      <c r="E22" s="418"/>
      <c r="F22" s="418"/>
      <c r="G22" s="418"/>
      <c r="H22" s="418"/>
      <c r="I22" s="418"/>
      <c r="J22" s="418"/>
      <c r="K22" s="419"/>
    </row>
    <row r="23" spans="1:14" ht="60" customHeight="1" x14ac:dyDescent="0.35">
      <c r="A23" s="428" t="s">
        <v>735</v>
      </c>
      <c r="B23" s="429"/>
      <c r="C23" s="429"/>
      <c r="D23" s="429"/>
      <c r="E23" s="429"/>
      <c r="F23" s="429"/>
      <c r="G23" s="429"/>
      <c r="H23" s="429"/>
      <c r="I23" s="429"/>
      <c r="J23" s="429"/>
      <c r="K23" s="430"/>
    </row>
    <row r="24" spans="1:14" x14ac:dyDescent="0.35">
      <c r="A24" s="410"/>
      <c r="K24" s="411"/>
    </row>
    <row r="25" spans="1:14" x14ac:dyDescent="0.35">
      <c r="A25" s="410"/>
      <c r="K25" s="411"/>
    </row>
    <row r="26" spans="1:14" x14ac:dyDescent="0.35">
      <c r="A26" s="410"/>
      <c r="B26" s="219"/>
      <c r="K26" s="411"/>
    </row>
    <row r="27" spans="1:14" ht="16" thickBot="1" x14ac:dyDescent="0.4">
      <c r="A27" s="420"/>
      <c r="B27" s="421"/>
      <c r="C27" s="422"/>
      <c r="D27" s="421"/>
      <c r="E27" s="421"/>
      <c r="F27" s="421"/>
      <c r="G27" s="421"/>
      <c r="H27" s="421"/>
      <c r="I27" s="421"/>
      <c r="J27" s="421"/>
      <c r="K27" s="423"/>
    </row>
    <row r="28" spans="1:14" x14ac:dyDescent="0.35">
      <c r="C28" s="424"/>
    </row>
    <row r="29" spans="1:14" x14ac:dyDescent="0.35">
      <c r="C29" s="424"/>
    </row>
    <row r="30" spans="1:14" x14ac:dyDescent="0.35">
      <c r="C30" s="424"/>
    </row>
    <row r="31" spans="1:14" x14ac:dyDescent="0.35">
      <c r="C31" s="424"/>
    </row>
    <row r="32" spans="1:14" x14ac:dyDescent="0.35">
      <c r="C32" s="424"/>
    </row>
    <row r="33" spans="3:3" x14ac:dyDescent="0.35">
      <c r="C33" s="424"/>
    </row>
  </sheetData>
  <sheetProtection algorithmName="SHA-512" hashValue="fk9wcRe2VHWEti0HPT10FeqhCRQKdx+h4mMf/ynLvZgmJrl91sgIHjnenAuu1Q+BQ+aIQaP6qDVehsnwIM7ZRg==" saltValue="1Z+43bAArU2ZFb6q5LfOng==" spinCount="100000" sheet="1" objects="1" scenarios="1"/>
  <mergeCells count="10">
    <mergeCell ref="A18:K18"/>
    <mergeCell ref="A19:K19"/>
    <mergeCell ref="A20:K20"/>
    <mergeCell ref="A23:K23"/>
    <mergeCell ref="A8:K8"/>
    <mergeCell ref="A9:K9"/>
    <mergeCell ref="B11:J11"/>
    <mergeCell ref="B12:J12"/>
    <mergeCell ref="A16:K16"/>
    <mergeCell ref="A17:K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4" orientation="portrait" r:id="rId1"/>
  <headerFooter>
    <oddFooter>&amp;RCentre de Vaccination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pageSetUpPr fitToPage="1"/>
  </sheetPr>
  <dimension ref="A1:O128"/>
  <sheetViews>
    <sheetView showGridLines="0" zoomScaleNormal="100" workbookViewId="0">
      <selection activeCell="A59" sqref="A59:O60"/>
    </sheetView>
  </sheetViews>
  <sheetFormatPr baseColWidth="10" defaultColWidth="11.453125" defaultRowHeight="14" x14ac:dyDescent="0.3"/>
  <cols>
    <col min="1" max="12" width="11.453125" style="2"/>
    <col min="13" max="13" width="13.453125" style="2" customWidth="1"/>
    <col min="14" max="14" width="12.81640625" style="2" customWidth="1"/>
    <col min="15" max="15" width="12.54296875" style="2" customWidth="1"/>
    <col min="16" max="16384" width="11.453125" style="2"/>
  </cols>
  <sheetData>
    <row r="1" spans="1:15" ht="23" x14ac:dyDescent="0.5">
      <c r="A1" s="442" t="s">
        <v>190</v>
      </c>
      <c r="B1" s="442"/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  <c r="O1" s="442"/>
    </row>
    <row r="4" spans="1:15" s="42" customFormat="1" ht="13" x14ac:dyDescent="0.3">
      <c r="A4" s="46" t="s">
        <v>332</v>
      </c>
    </row>
    <row r="5" spans="1:15" s="42" customFormat="1" ht="13" x14ac:dyDescent="0.3"/>
    <row r="6" spans="1:15" s="42" customFormat="1" ht="13" x14ac:dyDescent="0.3">
      <c r="A6" s="46" t="s">
        <v>262</v>
      </c>
    </row>
    <row r="7" spans="1:15" s="42" customFormat="1" ht="13" x14ac:dyDescent="0.3"/>
    <row r="8" spans="1:15" s="42" customFormat="1" ht="13" x14ac:dyDescent="0.3">
      <c r="A8" s="46" t="s">
        <v>213</v>
      </c>
    </row>
    <row r="9" spans="1:15" s="42" customFormat="1" ht="13" x14ac:dyDescent="0.3"/>
    <row r="10" spans="1:15" s="42" customFormat="1" ht="13" x14ac:dyDescent="0.3"/>
    <row r="11" spans="1:15" s="42" customFormat="1" ht="14.5" x14ac:dyDescent="0.35">
      <c r="A11"/>
    </row>
    <row r="12" spans="1:15" s="42" customFormat="1" ht="14.5" x14ac:dyDescent="0.35">
      <c r="A12"/>
    </row>
    <row r="13" spans="1:15" s="219" customFormat="1" ht="14.5" x14ac:dyDescent="0.35">
      <c r="A13"/>
    </row>
    <row r="14" spans="1:15" s="219" customFormat="1" ht="29.25" customHeight="1" x14ac:dyDescent="0.35">
      <c r="A14"/>
      <c r="C14" s="443" t="s">
        <v>693</v>
      </c>
      <c r="D14" s="443"/>
      <c r="E14" s="443"/>
      <c r="F14" s="443"/>
      <c r="G14" s="443"/>
      <c r="H14" s="443"/>
      <c r="I14" s="443"/>
      <c r="J14" s="443"/>
      <c r="K14" s="443"/>
      <c r="L14" s="443"/>
      <c r="M14" s="443"/>
      <c r="N14" s="443"/>
      <c r="O14" s="443"/>
    </row>
    <row r="15" spans="1:15" s="219" customFormat="1" ht="14.5" x14ac:dyDescent="0.35">
      <c r="A15"/>
    </row>
    <row r="16" spans="1:15" s="219" customFormat="1" ht="14.5" x14ac:dyDescent="0.35">
      <c r="A16"/>
    </row>
    <row r="17" spans="1:15" s="219" customFormat="1" ht="12.5" x14ac:dyDescent="0.25">
      <c r="A17" s="43" t="s">
        <v>210</v>
      </c>
      <c r="B17" s="44"/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1"/>
    </row>
    <row r="18" spans="1:15" s="219" customFormat="1" ht="14.5" x14ac:dyDescent="0.35">
      <c r="A18" s="154"/>
      <c r="B18" s="222"/>
      <c r="C18" s="222"/>
      <c r="D18" s="222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3"/>
    </row>
    <row r="19" spans="1:15" s="219" customFormat="1" ht="14.5" x14ac:dyDescent="0.35">
      <c r="A19" s="154"/>
      <c r="B19" s="45" t="s">
        <v>718</v>
      </c>
      <c r="C19" s="45"/>
      <c r="D19" s="45"/>
      <c r="E19" s="45"/>
      <c r="F19" s="222"/>
      <c r="G19" s="222"/>
      <c r="H19" s="222"/>
      <c r="I19" s="222"/>
      <c r="J19" s="222"/>
      <c r="K19" s="222"/>
      <c r="L19" s="222"/>
      <c r="M19" s="222"/>
      <c r="N19" s="222"/>
      <c r="O19" s="223"/>
    </row>
    <row r="20" spans="1:15" s="219" customFormat="1" ht="14.5" x14ac:dyDescent="0.35">
      <c r="A20" s="154"/>
      <c r="B20" s="222" t="s">
        <v>264</v>
      </c>
      <c r="C20" s="222"/>
      <c r="D20" s="222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3"/>
    </row>
    <row r="21" spans="1:15" s="219" customFormat="1" ht="14.5" x14ac:dyDescent="0.35">
      <c r="A21" s="154"/>
      <c r="B21" s="222" t="s">
        <v>259</v>
      </c>
      <c r="C21" s="222"/>
      <c r="D21" s="222"/>
      <c r="E21" s="222"/>
      <c r="F21" s="222"/>
      <c r="G21" s="222"/>
      <c r="H21" s="222"/>
      <c r="I21" s="222"/>
      <c r="J21" s="222"/>
      <c r="K21" s="222"/>
      <c r="L21" s="222"/>
      <c r="M21" s="444" t="s">
        <v>416</v>
      </c>
      <c r="N21" s="444"/>
      <c r="O21" s="445"/>
    </row>
    <row r="22" spans="1:15" s="219" customFormat="1" ht="14.5" x14ac:dyDescent="0.35">
      <c r="A22" s="155"/>
      <c r="B22" s="224"/>
      <c r="C22" s="224"/>
      <c r="D22" s="224"/>
      <c r="E22" s="224"/>
      <c r="F22" s="224"/>
      <c r="G22" s="224"/>
      <c r="H22" s="224"/>
      <c r="I22" s="224"/>
      <c r="J22" s="224"/>
      <c r="K22" s="224"/>
      <c r="L22" s="224"/>
      <c r="M22" s="224"/>
      <c r="N22" s="224"/>
      <c r="O22" s="225"/>
    </row>
    <row r="23" spans="1:15" s="219" customFormat="1" ht="14.5" x14ac:dyDescent="0.35">
      <c r="A23"/>
    </row>
    <row r="24" spans="1:15" s="219" customFormat="1" ht="12.5" x14ac:dyDescent="0.25">
      <c r="A24" s="43" t="s">
        <v>417</v>
      </c>
      <c r="B24" s="44"/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1"/>
    </row>
    <row r="25" spans="1:15" s="219" customFormat="1" ht="14.5" x14ac:dyDescent="0.35">
      <c r="A25" s="154"/>
      <c r="B25" s="222"/>
      <c r="C25" s="222"/>
      <c r="D25" s="222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3"/>
    </row>
    <row r="26" spans="1:15" s="219" customFormat="1" ht="14.5" x14ac:dyDescent="0.35">
      <c r="A26" s="154"/>
      <c r="B26" s="45" t="s">
        <v>695</v>
      </c>
      <c r="C26" s="222"/>
      <c r="D26" s="222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3"/>
    </row>
    <row r="27" spans="1:15" s="219" customFormat="1" ht="14.5" x14ac:dyDescent="0.35">
      <c r="A27" s="154"/>
      <c r="B27" s="222" t="s">
        <v>191</v>
      </c>
      <c r="C27" s="222"/>
      <c r="D27" s="222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3"/>
    </row>
    <row r="28" spans="1:15" s="219" customFormat="1" ht="24.75" customHeight="1" x14ac:dyDescent="0.35">
      <c r="A28" s="154"/>
      <c r="B28" s="446" t="s">
        <v>619</v>
      </c>
      <c r="C28" s="446"/>
      <c r="D28" s="446"/>
      <c r="E28" s="446"/>
      <c r="F28" s="446"/>
      <c r="G28" s="446"/>
      <c r="H28" s="446"/>
      <c r="I28" s="446"/>
      <c r="J28" s="446"/>
      <c r="K28" s="446"/>
      <c r="L28" s="446"/>
      <c r="M28" s="446"/>
      <c r="N28" s="446"/>
      <c r="O28" s="447"/>
    </row>
    <row r="29" spans="1:15" s="219" customFormat="1" ht="14.5" x14ac:dyDescent="0.35">
      <c r="A29" s="154"/>
      <c r="B29" s="222" t="s">
        <v>192</v>
      </c>
      <c r="C29" s="222"/>
      <c r="D29" s="222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3"/>
    </row>
    <row r="30" spans="1:15" s="219" customFormat="1" ht="14.5" x14ac:dyDescent="0.35">
      <c r="A30" s="155"/>
      <c r="B30" s="224"/>
      <c r="C30" s="224"/>
      <c r="D30" s="224"/>
      <c r="E30" s="224"/>
      <c r="F30" s="224"/>
      <c r="G30" s="224"/>
      <c r="H30" s="224"/>
      <c r="I30" s="224"/>
      <c r="J30" s="224"/>
      <c r="K30" s="224"/>
      <c r="L30" s="224"/>
      <c r="M30" s="224"/>
      <c r="N30" s="224"/>
      <c r="O30" s="225"/>
    </row>
    <row r="31" spans="1:15" s="219" customFormat="1" ht="14.5" x14ac:dyDescent="0.35">
      <c r="A31"/>
    </row>
    <row r="32" spans="1:15" s="219" customFormat="1" ht="12.5" x14ac:dyDescent="0.25">
      <c r="A32" s="43" t="s">
        <v>696</v>
      </c>
      <c r="B32" s="44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1"/>
    </row>
    <row r="33" spans="1:15" s="219" customFormat="1" ht="14.5" x14ac:dyDescent="0.35">
      <c r="A33" s="154"/>
      <c r="B33" s="222"/>
      <c r="C33" s="222"/>
      <c r="D33" s="222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3"/>
    </row>
    <row r="34" spans="1:15" s="219" customFormat="1" ht="14.5" x14ac:dyDescent="0.35">
      <c r="A34" s="154"/>
      <c r="B34" s="45" t="s">
        <v>719</v>
      </c>
      <c r="C34" s="222"/>
      <c r="D34" s="222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3"/>
    </row>
    <row r="35" spans="1:15" s="219" customFormat="1" ht="14.5" x14ac:dyDescent="0.35">
      <c r="A35" s="154"/>
      <c r="B35" s="222"/>
      <c r="C35" s="222"/>
      <c r="D35" s="222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3"/>
    </row>
    <row r="36" spans="1:15" s="219" customFormat="1" ht="14.5" x14ac:dyDescent="0.35">
      <c r="A36" s="154"/>
      <c r="B36" s="45" t="s">
        <v>594</v>
      </c>
      <c r="C36" s="222"/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3"/>
    </row>
    <row r="37" spans="1:15" s="219" customFormat="1" ht="14.5" x14ac:dyDescent="0.35">
      <c r="A37" s="154"/>
      <c r="B37" s="222" t="s">
        <v>418</v>
      </c>
      <c r="C37" s="222"/>
      <c r="D37" s="222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3"/>
    </row>
    <row r="38" spans="1:15" s="219" customFormat="1" ht="14.5" hidden="1" x14ac:dyDescent="0.35">
      <c r="A38" s="154"/>
      <c r="B38" s="222" t="s">
        <v>615</v>
      </c>
      <c r="C38" s="222"/>
      <c r="D38" s="222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3"/>
    </row>
    <row r="39" spans="1:15" s="219" customFormat="1" ht="14.5" hidden="1" x14ac:dyDescent="0.35">
      <c r="A39" s="154"/>
      <c r="B39" s="222"/>
      <c r="C39" s="222"/>
      <c r="D39" s="222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3"/>
    </row>
    <row r="40" spans="1:15" s="219" customFormat="1" ht="14.5" hidden="1" x14ac:dyDescent="0.35">
      <c r="A40" s="154"/>
      <c r="B40" s="45" t="s">
        <v>697</v>
      </c>
      <c r="C40" s="222"/>
      <c r="D40" s="222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3"/>
    </row>
    <row r="41" spans="1:15" s="219" customFormat="1" ht="14.5" hidden="1" x14ac:dyDescent="0.35">
      <c r="A41" s="154"/>
      <c r="B41" s="222"/>
      <c r="C41" s="222"/>
      <c r="D41" s="222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3"/>
    </row>
    <row r="42" spans="1:15" s="219" customFormat="1" ht="14.5" hidden="1" x14ac:dyDescent="0.35">
      <c r="A42" s="154"/>
      <c r="B42" s="45" t="s">
        <v>616</v>
      </c>
      <c r="C42" s="222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3"/>
    </row>
    <row r="43" spans="1:15" s="219" customFormat="1" ht="14.5" hidden="1" x14ac:dyDescent="0.35">
      <c r="A43" s="154"/>
      <c r="B43" s="222" t="s">
        <v>599</v>
      </c>
      <c r="C43" s="222"/>
      <c r="D43" s="222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3"/>
    </row>
    <row r="44" spans="1:15" s="219" customFormat="1" ht="12.5" hidden="1" x14ac:dyDescent="0.25">
      <c r="A44" s="226"/>
      <c r="B44" s="222" t="s">
        <v>617</v>
      </c>
      <c r="C44" s="222"/>
      <c r="D44" s="222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3"/>
    </row>
    <row r="45" spans="1:15" s="219" customFormat="1" ht="12.5" hidden="1" x14ac:dyDescent="0.25">
      <c r="A45" s="226"/>
      <c r="B45" s="222"/>
      <c r="C45" s="222"/>
      <c r="D45" s="222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3"/>
    </row>
    <row r="46" spans="1:15" s="219" customFormat="1" ht="13" hidden="1" x14ac:dyDescent="0.3">
      <c r="A46" s="226"/>
      <c r="B46" s="45" t="s">
        <v>618</v>
      </c>
      <c r="C46" s="222"/>
      <c r="D46" s="222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3"/>
    </row>
    <row r="47" spans="1:15" s="219" customFormat="1" ht="12.5" hidden="1" x14ac:dyDescent="0.25">
      <c r="A47" s="226"/>
      <c r="B47" s="222" t="s">
        <v>195</v>
      </c>
      <c r="C47" s="222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3"/>
    </row>
    <row r="48" spans="1:15" s="219" customFormat="1" ht="12.5" hidden="1" x14ac:dyDescent="0.25">
      <c r="A48" s="226"/>
      <c r="B48" s="222" t="s">
        <v>211</v>
      </c>
      <c r="C48" s="222"/>
      <c r="D48" s="222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3"/>
    </row>
    <row r="49" spans="1:15" s="219" customFormat="1" ht="12.5" hidden="1" x14ac:dyDescent="0.25">
      <c r="A49" s="226"/>
      <c r="B49" s="222" t="s">
        <v>196</v>
      </c>
      <c r="C49" s="222"/>
      <c r="D49" s="222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3"/>
    </row>
    <row r="50" spans="1:15" s="219" customFormat="1" ht="12.5" hidden="1" x14ac:dyDescent="0.25">
      <c r="A50" s="226"/>
      <c r="B50" s="222" t="s">
        <v>419</v>
      </c>
      <c r="C50" s="222"/>
      <c r="D50" s="222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3"/>
    </row>
    <row r="51" spans="1:15" s="219" customFormat="1" ht="12.5" x14ac:dyDescent="0.25">
      <c r="A51" s="227"/>
      <c r="B51" s="224"/>
      <c r="C51" s="224"/>
      <c r="D51" s="224"/>
      <c r="E51" s="224"/>
      <c r="F51" s="224"/>
      <c r="G51" s="224"/>
      <c r="H51" s="224"/>
      <c r="I51" s="224"/>
      <c r="J51" s="224"/>
      <c r="K51" s="224"/>
      <c r="L51" s="224"/>
      <c r="M51" s="224"/>
      <c r="N51" s="224"/>
      <c r="O51" s="225"/>
    </row>
    <row r="52" spans="1:15" s="229" customFormat="1" ht="52.5" customHeight="1" x14ac:dyDescent="0.35">
      <c r="A52" s="228"/>
      <c r="B52" s="448" t="s">
        <v>722</v>
      </c>
      <c r="C52" s="449"/>
      <c r="D52" s="449"/>
      <c r="E52" s="449"/>
      <c r="F52" s="449"/>
      <c r="G52" s="449"/>
      <c r="H52" s="449"/>
      <c r="I52" s="449"/>
      <c r="J52" s="449"/>
      <c r="K52" s="449"/>
      <c r="L52" s="449"/>
      <c r="M52" s="449"/>
      <c r="N52" s="449"/>
      <c r="O52" s="450"/>
    </row>
    <row r="53" spans="1:15" s="229" customFormat="1" ht="17.25" customHeight="1" x14ac:dyDescent="0.35">
      <c r="A53" s="230"/>
      <c r="B53" s="231" t="s">
        <v>714</v>
      </c>
      <c r="C53" s="231"/>
      <c r="D53" s="231"/>
      <c r="E53" s="231"/>
      <c r="F53" s="231"/>
      <c r="G53" s="231"/>
      <c r="H53" s="231"/>
      <c r="I53" s="231"/>
      <c r="J53" s="231"/>
      <c r="K53" s="231"/>
      <c r="L53" s="232"/>
      <c r="M53" s="232"/>
      <c r="N53" s="232"/>
      <c r="O53" s="233"/>
    </row>
    <row r="54" spans="1:15" s="219" customFormat="1" ht="12.5" x14ac:dyDescent="0.25"/>
    <row r="55" spans="1:15" s="219" customFormat="1" ht="15" customHeight="1" x14ac:dyDescent="0.25">
      <c r="A55" s="451" t="s">
        <v>255</v>
      </c>
      <c r="B55" s="451"/>
      <c r="C55" s="451"/>
      <c r="D55" s="451"/>
      <c r="E55" s="451"/>
      <c r="F55" s="451"/>
      <c r="G55" s="451"/>
      <c r="H55" s="451"/>
      <c r="I55" s="451"/>
      <c r="J55" s="451"/>
      <c r="K55" s="451"/>
      <c r="L55" s="451"/>
      <c r="M55" s="451"/>
      <c r="N55" s="451"/>
      <c r="O55" s="451"/>
    </row>
    <row r="56" spans="1:15" s="234" customFormat="1" x14ac:dyDescent="0.3">
      <c r="A56" s="451"/>
      <c r="B56" s="451"/>
      <c r="C56" s="451"/>
      <c r="D56" s="451"/>
      <c r="E56" s="451"/>
      <c r="F56" s="451"/>
      <c r="G56" s="451"/>
      <c r="H56" s="451"/>
      <c r="I56" s="451"/>
      <c r="J56" s="451"/>
      <c r="K56" s="451"/>
      <c r="L56" s="451"/>
      <c r="M56" s="451"/>
      <c r="N56" s="451"/>
      <c r="O56" s="451"/>
    </row>
    <row r="57" spans="1:15" s="219" customFormat="1" ht="12.5" x14ac:dyDescent="0.25">
      <c r="A57" s="440" t="s">
        <v>600</v>
      </c>
      <c r="B57" s="440"/>
      <c r="C57" s="440"/>
      <c r="D57" s="440"/>
      <c r="E57" s="440"/>
      <c r="F57" s="440"/>
      <c r="G57" s="440"/>
      <c r="H57" s="440"/>
      <c r="I57" s="440"/>
      <c r="J57" s="440"/>
      <c r="K57" s="440"/>
      <c r="L57" s="440"/>
      <c r="M57" s="440"/>
      <c r="N57" s="440"/>
      <c r="O57" s="440"/>
    </row>
    <row r="58" spans="1:15" s="219" customFormat="1" ht="12.5" x14ac:dyDescent="0.25">
      <c r="A58" s="440"/>
      <c r="B58" s="440"/>
      <c r="C58" s="440"/>
      <c r="D58" s="440"/>
      <c r="E58" s="440"/>
      <c r="F58" s="440"/>
      <c r="G58" s="440"/>
      <c r="H58" s="440"/>
      <c r="I58" s="440"/>
      <c r="J58" s="440"/>
      <c r="K58" s="440"/>
      <c r="L58" s="440"/>
      <c r="M58" s="440"/>
      <c r="N58" s="440"/>
      <c r="O58" s="440"/>
    </row>
    <row r="59" spans="1:15" s="219" customFormat="1" ht="12.75" customHeight="1" x14ac:dyDescent="0.25">
      <c r="A59" s="441" t="e">
        <f>+#REF!</f>
        <v>#REF!</v>
      </c>
      <c r="B59" s="440"/>
      <c r="C59" s="440"/>
      <c r="D59" s="440"/>
      <c r="E59" s="440"/>
      <c r="F59" s="440"/>
      <c r="G59" s="440"/>
      <c r="H59" s="440"/>
      <c r="I59" s="440"/>
      <c r="J59" s="440"/>
      <c r="K59" s="440"/>
      <c r="L59" s="440"/>
      <c r="M59" s="440"/>
      <c r="N59" s="440"/>
      <c r="O59" s="440"/>
    </row>
    <row r="60" spans="1:15" s="219" customFormat="1" ht="12.75" customHeight="1" x14ac:dyDescent="0.25">
      <c r="A60" s="440"/>
      <c r="B60" s="440"/>
      <c r="C60" s="440"/>
      <c r="D60" s="440"/>
      <c r="E60" s="440"/>
      <c r="F60" s="440"/>
      <c r="G60" s="440"/>
      <c r="H60" s="440"/>
      <c r="I60" s="440"/>
      <c r="J60" s="440"/>
      <c r="K60" s="440"/>
      <c r="L60" s="440"/>
      <c r="M60" s="440"/>
      <c r="N60" s="440"/>
      <c r="O60" s="440"/>
    </row>
    <row r="61" spans="1:15" s="219" customFormat="1" ht="12.5" x14ac:dyDescent="0.25"/>
    <row r="62" spans="1:15" s="219" customFormat="1" ht="12.5" x14ac:dyDescent="0.25"/>
    <row r="63" spans="1:15" s="219" customFormat="1" ht="12.5" x14ac:dyDescent="0.25"/>
    <row r="64" spans="1:15" s="219" customFormat="1" ht="12.5" x14ac:dyDescent="0.25"/>
    <row r="65" s="219" customFormat="1" ht="12.5" x14ac:dyDescent="0.25"/>
    <row r="66" s="219" customFormat="1" ht="12.5" x14ac:dyDescent="0.25"/>
    <row r="67" s="219" customFormat="1" ht="12.5" x14ac:dyDescent="0.25"/>
    <row r="68" s="219" customFormat="1" ht="12.5" x14ac:dyDescent="0.25"/>
    <row r="69" s="219" customFormat="1" ht="12.5" x14ac:dyDescent="0.25"/>
    <row r="70" s="219" customFormat="1" ht="12.5" x14ac:dyDescent="0.25"/>
    <row r="71" s="219" customFormat="1" ht="12.5" x14ac:dyDescent="0.25"/>
    <row r="72" s="219" customFormat="1" ht="12.5" x14ac:dyDescent="0.25"/>
    <row r="73" s="219" customFormat="1" ht="12.5" x14ac:dyDescent="0.25"/>
    <row r="74" s="219" customFormat="1" ht="12.5" x14ac:dyDescent="0.25"/>
    <row r="75" s="219" customFormat="1" ht="12.5" x14ac:dyDescent="0.25"/>
    <row r="76" s="219" customFormat="1" ht="12.5" x14ac:dyDescent="0.25"/>
    <row r="77" s="219" customFormat="1" ht="12.5" x14ac:dyDescent="0.25"/>
    <row r="78" s="219" customFormat="1" ht="12.5" x14ac:dyDescent="0.25"/>
    <row r="79" s="219" customFormat="1" ht="12.5" x14ac:dyDescent="0.25"/>
    <row r="80" s="219" customFormat="1" ht="12.5" x14ac:dyDescent="0.25"/>
    <row r="81" s="219" customFormat="1" ht="12.5" x14ac:dyDescent="0.25"/>
    <row r="82" s="219" customFormat="1" ht="12.5" x14ac:dyDescent="0.25"/>
    <row r="83" s="219" customFormat="1" ht="12.5" x14ac:dyDescent="0.25"/>
    <row r="84" s="219" customFormat="1" ht="12.5" x14ac:dyDescent="0.25"/>
    <row r="85" s="219" customFormat="1" ht="12.5" x14ac:dyDescent="0.25"/>
    <row r="86" s="219" customFormat="1" ht="12.5" x14ac:dyDescent="0.25"/>
    <row r="87" s="219" customFormat="1" ht="12.5" x14ac:dyDescent="0.25"/>
    <row r="88" s="219" customFormat="1" ht="12.5" x14ac:dyDescent="0.25"/>
    <row r="89" s="219" customFormat="1" ht="12.5" x14ac:dyDescent="0.25"/>
    <row r="90" s="219" customFormat="1" ht="12.5" x14ac:dyDescent="0.25"/>
    <row r="91" s="219" customFormat="1" ht="12.5" x14ac:dyDescent="0.25"/>
    <row r="92" s="219" customFormat="1" ht="12.5" x14ac:dyDescent="0.25"/>
    <row r="93" s="219" customFormat="1" ht="12.5" x14ac:dyDescent="0.25"/>
    <row r="94" s="219" customFormat="1" ht="12.5" x14ac:dyDescent="0.25"/>
    <row r="95" s="219" customFormat="1" ht="12.5" x14ac:dyDescent="0.25"/>
    <row r="96" s="219" customFormat="1" ht="12.5" x14ac:dyDescent="0.25"/>
    <row r="97" s="219" customFormat="1" ht="12.5" x14ac:dyDescent="0.25"/>
    <row r="98" s="219" customFormat="1" ht="12.5" x14ac:dyDescent="0.25"/>
    <row r="99" s="219" customFormat="1" ht="12.5" x14ac:dyDescent="0.25"/>
    <row r="100" s="219" customFormat="1" ht="12.5" x14ac:dyDescent="0.25"/>
    <row r="101" s="219" customFormat="1" ht="12.5" x14ac:dyDescent="0.25"/>
    <row r="102" s="219" customFormat="1" ht="12.5" x14ac:dyDescent="0.25"/>
    <row r="103" s="219" customFormat="1" ht="12.5" x14ac:dyDescent="0.25"/>
    <row r="104" s="219" customFormat="1" ht="12.5" x14ac:dyDescent="0.25"/>
    <row r="105" s="219" customFormat="1" ht="12.5" x14ac:dyDescent="0.25"/>
    <row r="106" s="219" customFormat="1" ht="12.5" x14ac:dyDescent="0.25"/>
    <row r="107" s="219" customFormat="1" ht="12.5" x14ac:dyDescent="0.25"/>
    <row r="108" s="219" customFormat="1" ht="12.5" x14ac:dyDescent="0.25"/>
    <row r="109" s="219" customFormat="1" ht="12.5" x14ac:dyDescent="0.25"/>
    <row r="110" s="219" customFormat="1" ht="12.5" x14ac:dyDescent="0.25"/>
    <row r="111" s="219" customFormat="1" ht="12.5" x14ac:dyDescent="0.25"/>
    <row r="112" s="219" customFormat="1" ht="12.5" x14ac:dyDescent="0.25"/>
    <row r="113" s="219" customFormat="1" ht="12.5" x14ac:dyDescent="0.25"/>
    <row r="114" s="219" customFormat="1" ht="12.5" x14ac:dyDescent="0.25"/>
    <row r="115" s="219" customFormat="1" ht="12.5" x14ac:dyDescent="0.25"/>
    <row r="116" s="219" customFormat="1" ht="12.5" x14ac:dyDescent="0.25"/>
    <row r="117" s="219" customFormat="1" ht="12.5" x14ac:dyDescent="0.25"/>
    <row r="118" s="219" customFormat="1" ht="12.5" x14ac:dyDescent="0.25"/>
    <row r="119" s="219" customFormat="1" ht="12.5" x14ac:dyDescent="0.25"/>
    <row r="120" s="219" customFormat="1" ht="12.5" x14ac:dyDescent="0.25"/>
    <row r="121" s="219" customFormat="1" ht="12.5" x14ac:dyDescent="0.25"/>
    <row r="122" s="219" customFormat="1" ht="12.5" x14ac:dyDescent="0.25"/>
    <row r="123" s="219" customFormat="1" ht="12.5" x14ac:dyDescent="0.25"/>
    <row r="124" s="219" customFormat="1" ht="12.5" x14ac:dyDescent="0.25"/>
    <row r="125" s="219" customFormat="1" ht="12.5" x14ac:dyDescent="0.25"/>
    <row r="126" s="219" customFormat="1" ht="12.5" x14ac:dyDescent="0.25"/>
    <row r="127" s="219" customFormat="1" ht="12.5" x14ac:dyDescent="0.25"/>
    <row r="128" s="219" customFormat="1" ht="12.5" x14ac:dyDescent="0.25"/>
  </sheetData>
  <mergeCells count="8">
    <mergeCell ref="A57:O58"/>
    <mergeCell ref="A59:O60"/>
    <mergeCell ref="A1:O1"/>
    <mergeCell ref="C14:O14"/>
    <mergeCell ref="M21:O21"/>
    <mergeCell ref="B28:O28"/>
    <mergeCell ref="B52:O52"/>
    <mergeCell ref="A55:O56"/>
  </mergeCells>
  <hyperlinks>
    <hyperlink ref="M21" r:id="rId1" xr:uid="{00000000-0004-0000-0100-000000000000}"/>
  </hyperlinks>
  <printOptions horizontalCentered="1"/>
  <pageMargins left="0.31496062992125984" right="0.31496062992125984" top="0.74803149606299213" bottom="0.74803149606299213" header="0.31496062992125984" footer="0.31496062992125984"/>
  <pageSetup paperSize="9" scale="56" orientation="portrait" r:id="rId2"/>
  <headerFooter>
    <oddFooter>&amp;RNotice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6D2A1-0B45-47AC-B10D-DD8AB8DB3D1F}">
  <dimension ref="A1:XFC37"/>
  <sheetViews>
    <sheetView showGridLines="0" zoomScale="80" zoomScaleNormal="80" workbookViewId="0">
      <selection activeCell="M17" sqref="M17"/>
    </sheetView>
  </sheetViews>
  <sheetFormatPr baseColWidth="10" defaultColWidth="11.453125" defaultRowHeight="14" x14ac:dyDescent="0.3"/>
  <cols>
    <col min="1" max="1" width="11.453125" style="2"/>
    <col min="2" max="2" width="19.26953125" style="2" customWidth="1"/>
    <col min="3" max="3" width="21.7265625" style="2" customWidth="1"/>
    <col min="4" max="4" width="11.453125" style="2"/>
    <col min="5" max="5" width="40.54296875" style="2" customWidth="1"/>
    <col min="6" max="6" width="64.453125" style="2" customWidth="1"/>
    <col min="7" max="7" width="17.7265625" style="2" customWidth="1"/>
    <col min="8" max="8" width="23" style="2" customWidth="1"/>
    <col min="9" max="9" width="24.7265625" style="2" customWidth="1"/>
    <col min="10" max="10" width="25.81640625" style="2" customWidth="1"/>
    <col min="11" max="14" width="11.453125" style="29"/>
    <col min="15" max="16384" width="11.453125" style="2"/>
  </cols>
  <sheetData>
    <row r="1" spans="1:16383" ht="20" x14ac:dyDescent="0.3">
      <c r="A1" s="453" t="s">
        <v>204</v>
      </c>
      <c r="B1" s="453"/>
      <c r="C1" s="453"/>
      <c r="D1" s="453"/>
      <c r="E1" s="453"/>
      <c r="F1" s="453"/>
      <c r="G1" s="453"/>
      <c r="H1" s="453"/>
      <c r="I1" s="453"/>
      <c r="J1" s="453"/>
      <c r="K1" s="235"/>
      <c r="L1" s="235"/>
      <c r="M1" s="235"/>
      <c r="N1" s="235"/>
    </row>
    <row r="2" spans="1:16383" s="29" customFormat="1" ht="20" x14ac:dyDescent="0.3">
      <c r="A2" s="454" t="s">
        <v>646</v>
      </c>
      <c r="B2" s="454"/>
      <c r="C2" s="454"/>
      <c r="D2" s="454"/>
      <c r="E2" s="454"/>
      <c r="F2" s="454"/>
      <c r="G2" s="454"/>
      <c r="H2" s="454"/>
      <c r="I2" s="454"/>
      <c r="J2" s="454"/>
      <c r="K2" s="236"/>
      <c r="L2" s="236"/>
      <c r="M2" s="236"/>
      <c r="N2" s="236"/>
      <c r="O2" s="452"/>
      <c r="P2" s="452"/>
      <c r="Q2" s="452"/>
      <c r="R2" s="452"/>
      <c r="S2" s="452"/>
      <c r="T2" s="452"/>
      <c r="U2" s="452"/>
      <c r="V2" s="452"/>
      <c r="W2" s="452"/>
      <c r="X2" s="452"/>
      <c r="Y2" s="452"/>
      <c r="Z2" s="452"/>
      <c r="AA2" s="452"/>
      <c r="AB2" s="452"/>
      <c r="AC2" s="452"/>
      <c r="AD2" s="452"/>
      <c r="AE2" s="452"/>
      <c r="AF2" s="452"/>
      <c r="AG2" s="452"/>
      <c r="AH2" s="452"/>
      <c r="AI2" s="452"/>
      <c r="AJ2" s="452"/>
      <c r="AK2" s="452"/>
      <c r="AL2" s="452"/>
      <c r="AM2" s="452"/>
      <c r="AN2" s="452"/>
      <c r="AO2" s="452"/>
      <c r="AP2" s="452"/>
      <c r="AQ2" s="452"/>
      <c r="AR2" s="452"/>
      <c r="AS2" s="452"/>
      <c r="AT2" s="452"/>
      <c r="AU2" s="452"/>
      <c r="AV2" s="452"/>
      <c r="AW2" s="452"/>
      <c r="AX2" s="452"/>
      <c r="AY2" s="452"/>
      <c r="AZ2" s="452"/>
      <c r="BA2" s="452"/>
      <c r="BB2" s="452"/>
      <c r="BC2" s="452"/>
      <c r="BD2" s="452"/>
      <c r="BE2" s="452"/>
      <c r="BF2" s="452"/>
      <c r="BG2" s="452"/>
      <c r="BH2" s="452"/>
      <c r="BI2" s="452"/>
      <c r="BJ2" s="452"/>
      <c r="BK2" s="452"/>
      <c r="BL2" s="452"/>
      <c r="BM2" s="452"/>
      <c r="BN2" s="452"/>
      <c r="BO2" s="452"/>
      <c r="BP2" s="452"/>
      <c r="BQ2" s="452"/>
      <c r="BR2" s="452"/>
      <c r="BS2" s="452"/>
      <c r="BT2" s="452"/>
      <c r="BU2" s="452"/>
      <c r="BV2" s="452"/>
      <c r="BW2" s="452"/>
      <c r="BX2" s="452"/>
      <c r="BY2" s="452"/>
      <c r="BZ2" s="452"/>
      <c r="CA2" s="452"/>
      <c r="CB2" s="452"/>
      <c r="CC2" s="452"/>
      <c r="CD2" s="452"/>
      <c r="CE2" s="452"/>
      <c r="CF2" s="452"/>
      <c r="CG2" s="452"/>
      <c r="CH2" s="452"/>
      <c r="CI2" s="452"/>
      <c r="CJ2" s="452"/>
      <c r="CK2" s="452"/>
      <c r="CL2" s="452"/>
      <c r="CM2" s="452"/>
      <c r="CN2" s="452"/>
      <c r="CO2" s="452"/>
      <c r="CP2" s="452"/>
      <c r="CQ2" s="452"/>
      <c r="CR2" s="452"/>
      <c r="CS2" s="452"/>
      <c r="CT2" s="452"/>
      <c r="CU2" s="452"/>
      <c r="CV2" s="452"/>
      <c r="CW2" s="452"/>
      <c r="CX2" s="452"/>
      <c r="CY2" s="452"/>
      <c r="CZ2" s="452"/>
      <c r="DA2" s="452"/>
      <c r="DB2" s="452"/>
      <c r="DC2" s="452"/>
      <c r="DD2" s="452"/>
      <c r="DE2" s="452"/>
      <c r="DF2" s="452"/>
      <c r="DG2" s="452"/>
      <c r="DH2" s="452"/>
      <c r="DI2" s="452"/>
      <c r="DJ2" s="452"/>
      <c r="DK2" s="452"/>
      <c r="DL2" s="452"/>
      <c r="DM2" s="452"/>
      <c r="DN2" s="452"/>
      <c r="DO2" s="452"/>
      <c r="DP2" s="452"/>
      <c r="DQ2" s="452"/>
      <c r="DR2" s="452"/>
      <c r="DS2" s="452"/>
      <c r="DT2" s="452"/>
      <c r="DU2" s="452"/>
      <c r="DV2" s="452"/>
      <c r="DW2" s="452"/>
      <c r="DX2" s="452"/>
      <c r="DY2" s="452"/>
      <c r="DZ2" s="452"/>
      <c r="EA2" s="452"/>
      <c r="EB2" s="452"/>
      <c r="EC2" s="452"/>
      <c r="ED2" s="452"/>
      <c r="EE2" s="452"/>
      <c r="EF2" s="452"/>
      <c r="EG2" s="452"/>
      <c r="EH2" s="452"/>
      <c r="EI2" s="452"/>
      <c r="EJ2" s="452"/>
      <c r="EK2" s="452"/>
      <c r="EL2" s="452"/>
      <c r="EM2" s="452"/>
      <c r="EN2" s="452"/>
      <c r="EO2" s="452"/>
      <c r="EP2" s="452"/>
      <c r="EQ2" s="452"/>
      <c r="ER2" s="452"/>
      <c r="ES2" s="452"/>
      <c r="ET2" s="452"/>
      <c r="EU2" s="452"/>
      <c r="EV2" s="452"/>
      <c r="EW2" s="452"/>
      <c r="EX2" s="452"/>
      <c r="EY2" s="452"/>
      <c r="EZ2" s="452"/>
      <c r="FA2" s="452"/>
      <c r="FB2" s="452"/>
      <c r="FC2" s="452"/>
      <c r="FD2" s="452"/>
      <c r="FE2" s="452"/>
      <c r="FF2" s="452"/>
      <c r="FG2" s="452"/>
      <c r="FH2" s="452"/>
      <c r="FI2" s="452"/>
      <c r="FJ2" s="452"/>
      <c r="FK2" s="452"/>
      <c r="FL2" s="452"/>
      <c r="FM2" s="452"/>
      <c r="FN2" s="452"/>
      <c r="FO2" s="452"/>
      <c r="FP2" s="452"/>
      <c r="FQ2" s="452"/>
      <c r="FR2" s="452"/>
      <c r="FS2" s="452"/>
      <c r="FT2" s="452"/>
      <c r="FU2" s="452"/>
      <c r="FV2" s="452"/>
      <c r="FW2" s="452"/>
      <c r="FX2" s="452"/>
      <c r="FY2" s="452"/>
      <c r="FZ2" s="452"/>
      <c r="GA2" s="452"/>
      <c r="GB2" s="452"/>
      <c r="GC2" s="452"/>
      <c r="GD2" s="452"/>
      <c r="GE2" s="452"/>
      <c r="GF2" s="452"/>
      <c r="GG2" s="452"/>
      <c r="GH2" s="452"/>
      <c r="GI2" s="452"/>
      <c r="GJ2" s="452"/>
      <c r="GK2" s="452"/>
      <c r="GL2" s="452"/>
      <c r="GM2" s="452"/>
      <c r="GN2" s="452"/>
      <c r="GO2" s="452"/>
      <c r="GP2" s="452"/>
      <c r="GQ2" s="452"/>
      <c r="GR2" s="452"/>
      <c r="GS2" s="452"/>
      <c r="GT2" s="452"/>
      <c r="GU2" s="452"/>
      <c r="GV2" s="452"/>
      <c r="GW2" s="452"/>
      <c r="GX2" s="452"/>
      <c r="GY2" s="452"/>
      <c r="GZ2" s="452"/>
      <c r="HA2" s="452"/>
      <c r="HB2" s="452"/>
      <c r="HC2" s="452"/>
      <c r="HD2" s="452"/>
      <c r="HE2" s="452"/>
      <c r="HF2" s="452"/>
      <c r="HG2" s="452"/>
      <c r="HH2" s="452"/>
      <c r="HI2" s="452"/>
      <c r="HJ2" s="452"/>
      <c r="HK2" s="452"/>
      <c r="HL2" s="452"/>
      <c r="HM2" s="452"/>
      <c r="HN2" s="452"/>
      <c r="HO2" s="452"/>
      <c r="HP2" s="452"/>
      <c r="HQ2" s="452"/>
      <c r="HR2" s="452"/>
      <c r="HS2" s="452"/>
      <c r="HT2" s="452"/>
      <c r="HU2" s="452"/>
      <c r="HV2" s="452"/>
      <c r="HW2" s="452"/>
      <c r="HX2" s="452"/>
      <c r="HY2" s="452"/>
      <c r="HZ2" s="452"/>
      <c r="IA2" s="452"/>
      <c r="IB2" s="452"/>
      <c r="IC2" s="452"/>
      <c r="ID2" s="452"/>
      <c r="IE2" s="452"/>
      <c r="IF2" s="452"/>
      <c r="IG2" s="452"/>
      <c r="IH2" s="452"/>
      <c r="II2" s="452"/>
      <c r="IJ2" s="452"/>
      <c r="IK2" s="452"/>
      <c r="IL2" s="452"/>
      <c r="IM2" s="452"/>
      <c r="IN2" s="452"/>
      <c r="IO2" s="452"/>
      <c r="IP2" s="452"/>
      <c r="IQ2" s="452"/>
      <c r="IR2" s="452"/>
      <c r="IS2" s="452"/>
      <c r="IT2" s="452"/>
      <c r="IU2" s="452"/>
      <c r="IV2" s="452"/>
      <c r="IW2" s="452"/>
      <c r="IX2" s="452"/>
      <c r="IY2" s="452"/>
      <c r="IZ2" s="452"/>
      <c r="JA2" s="452"/>
      <c r="JB2" s="452"/>
      <c r="JC2" s="452"/>
      <c r="JD2" s="452"/>
      <c r="JE2" s="452"/>
      <c r="JF2" s="452"/>
      <c r="JG2" s="452"/>
      <c r="JH2" s="452"/>
      <c r="JI2" s="452"/>
      <c r="JJ2" s="452"/>
      <c r="JK2" s="452"/>
      <c r="JL2" s="452"/>
      <c r="JM2" s="452"/>
      <c r="JN2" s="452"/>
      <c r="JO2" s="452"/>
      <c r="JP2" s="452"/>
      <c r="JQ2" s="452"/>
      <c r="JR2" s="452"/>
      <c r="JS2" s="452"/>
      <c r="JT2" s="452"/>
      <c r="JU2" s="452"/>
      <c r="JV2" s="452"/>
      <c r="JW2" s="452"/>
      <c r="JX2" s="452"/>
      <c r="JY2" s="452"/>
      <c r="JZ2" s="452"/>
      <c r="KA2" s="452"/>
      <c r="KB2" s="452"/>
      <c r="KC2" s="452"/>
      <c r="KD2" s="452"/>
      <c r="KE2" s="452"/>
      <c r="KF2" s="452"/>
      <c r="KG2" s="452"/>
      <c r="KH2" s="452"/>
      <c r="KI2" s="452"/>
      <c r="KJ2" s="452"/>
      <c r="KK2" s="452"/>
      <c r="KL2" s="452"/>
      <c r="KM2" s="452"/>
      <c r="KN2" s="452"/>
      <c r="KO2" s="452"/>
      <c r="KP2" s="452"/>
      <c r="KQ2" s="452"/>
      <c r="KR2" s="452"/>
      <c r="KS2" s="452"/>
      <c r="KT2" s="452"/>
      <c r="KU2" s="452"/>
      <c r="KV2" s="452"/>
      <c r="KW2" s="452"/>
      <c r="KX2" s="452"/>
      <c r="KY2" s="452"/>
      <c r="KZ2" s="452"/>
      <c r="LA2" s="452"/>
      <c r="LB2" s="452"/>
      <c r="LC2" s="452"/>
      <c r="LD2" s="452"/>
      <c r="LE2" s="452"/>
      <c r="LF2" s="452"/>
      <c r="LG2" s="452"/>
      <c r="LH2" s="452"/>
      <c r="LI2" s="452"/>
      <c r="LJ2" s="452"/>
      <c r="LK2" s="452"/>
      <c r="LL2" s="452"/>
      <c r="LM2" s="452"/>
      <c r="LN2" s="452"/>
      <c r="LO2" s="452"/>
      <c r="LP2" s="452"/>
      <c r="LQ2" s="452"/>
      <c r="LR2" s="452"/>
      <c r="LS2" s="452"/>
      <c r="LT2" s="452"/>
      <c r="LU2" s="452"/>
      <c r="LV2" s="452"/>
      <c r="LW2" s="452"/>
      <c r="LX2" s="452"/>
      <c r="LY2" s="452"/>
      <c r="LZ2" s="452"/>
      <c r="MA2" s="452"/>
      <c r="MB2" s="452"/>
      <c r="MC2" s="452"/>
      <c r="MD2" s="452"/>
      <c r="ME2" s="452"/>
      <c r="MF2" s="452"/>
      <c r="MG2" s="452"/>
      <c r="MH2" s="452"/>
      <c r="MI2" s="452"/>
      <c r="MJ2" s="452"/>
      <c r="MK2" s="452"/>
      <c r="ML2" s="452"/>
      <c r="MM2" s="452"/>
      <c r="MN2" s="452"/>
      <c r="MO2" s="452"/>
      <c r="MP2" s="452"/>
      <c r="MQ2" s="452"/>
      <c r="MR2" s="452"/>
      <c r="MS2" s="452"/>
      <c r="MT2" s="452"/>
      <c r="MU2" s="452"/>
      <c r="MV2" s="452"/>
      <c r="MW2" s="452"/>
      <c r="MX2" s="452"/>
      <c r="MY2" s="452"/>
      <c r="MZ2" s="452"/>
      <c r="NA2" s="452"/>
      <c r="NB2" s="452"/>
      <c r="NC2" s="452"/>
      <c r="ND2" s="452"/>
      <c r="NE2" s="452"/>
      <c r="NF2" s="452"/>
      <c r="NG2" s="452"/>
      <c r="NH2" s="452"/>
      <c r="NI2" s="452"/>
      <c r="NJ2" s="452"/>
      <c r="NK2" s="452"/>
      <c r="NL2" s="452"/>
      <c r="NM2" s="452"/>
      <c r="NN2" s="452"/>
      <c r="NO2" s="452"/>
      <c r="NP2" s="452"/>
      <c r="NQ2" s="452"/>
      <c r="NR2" s="452"/>
      <c r="NS2" s="452"/>
      <c r="NT2" s="452"/>
      <c r="NU2" s="452"/>
      <c r="NV2" s="452"/>
      <c r="NW2" s="452"/>
      <c r="NX2" s="452"/>
      <c r="NY2" s="452"/>
      <c r="NZ2" s="452"/>
      <c r="OA2" s="452"/>
      <c r="OB2" s="452"/>
      <c r="OC2" s="452"/>
      <c r="OD2" s="452"/>
      <c r="OE2" s="452"/>
      <c r="OF2" s="452"/>
      <c r="OG2" s="452"/>
      <c r="OH2" s="452"/>
      <c r="OI2" s="452"/>
      <c r="OJ2" s="452"/>
      <c r="OK2" s="452"/>
      <c r="OL2" s="452"/>
      <c r="OM2" s="452"/>
      <c r="ON2" s="452"/>
      <c r="OO2" s="452"/>
      <c r="OP2" s="452"/>
      <c r="OQ2" s="452"/>
      <c r="OR2" s="452"/>
      <c r="OS2" s="452"/>
      <c r="OT2" s="452"/>
      <c r="OU2" s="452"/>
      <c r="OV2" s="452"/>
      <c r="OW2" s="452"/>
      <c r="OX2" s="452"/>
      <c r="OY2" s="452"/>
      <c r="OZ2" s="452"/>
      <c r="PA2" s="452"/>
      <c r="PB2" s="452"/>
      <c r="PC2" s="452"/>
      <c r="PD2" s="452"/>
      <c r="PE2" s="452"/>
      <c r="PF2" s="452"/>
      <c r="PG2" s="452"/>
      <c r="PH2" s="452"/>
      <c r="PI2" s="452"/>
      <c r="PJ2" s="452"/>
      <c r="PK2" s="452"/>
      <c r="PL2" s="452"/>
      <c r="PM2" s="452"/>
      <c r="PN2" s="452"/>
      <c r="PO2" s="452"/>
      <c r="PP2" s="452"/>
      <c r="PQ2" s="452"/>
      <c r="PR2" s="452"/>
      <c r="PS2" s="452"/>
      <c r="PT2" s="452"/>
      <c r="PU2" s="452"/>
      <c r="PV2" s="452"/>
      <c r="PW2" s="452"/>
      <c r="PX2" s="452"/>
      <c r="PY2" s="452"/>
      <c r="PZ2" s="452"/>
      <c r="QA2" s="452"/>
      <c r="QB2" s="452"/>
      <c r="QC2" s="452"/>
      <c r="QD2" s="452"/>
      <c r="QE2" s="452"/>
      <c r="QF2" s="452"/>
      <c r="QG2" s="452"/>
      <c r="QH2" s="452"/>
      <c r="QI2" s="452"/>
      <c r="QJ2" s="452"/>
      <c r="QK2" s="452"/>
      <c r="QL2" s="452"/>
      <c r="QM2" s="452"/>
      <c r="QN2" s="452"/>
      <c r="QO2" s="452"/>
      <c r="QP2" s="452"/>
      <c r="QQ2" s="452"/>
      <c r="QR2" s="452"/>
      <c r="QS2" s="452"/>
      <c r="QT2" s="452"/>
      <c r="QU2" s="452"/>
      <c r="QV2" s="452"/>
      <c r="QW2" s="452"/>
      <c r="QX2" s="452"/>
      <c r="QY2" s="452"/>
      <c r="QZ2" s="452"/>
      <c r="RA2" s="452"/>
      <c r="RB2" s="452"/>
      <c r="RC2" s="452"/>
      <c r="RD2" s="452"/>
      <c r="RE2" s="452"/>
      <c r="RF2" s="452"/>
      <c r="RG2" s="452"/>
      <c r="RH2" s="452"/>
      <c r="RI2" s="452"/>
      <c r="RJ2" s="452"/>
      <c r="RK2" s="452"/>
      <c r="RL2" s="452"/>
      <c r="RM2" s="452"/>
      <c r="RN2" s="452"/>
      <c r="RO2" s="452"/>
      <c r="RP2" s="452"/>
      <c r="RQ2" s="452"/>
      <c r="RR2" s="452"/>
      <c r="RS2" s="452"/>
      <c r="RT2" s="452"/>
      <c r="RU2" s="452"/>
      <c r="RV2" s="452"/>
      <c r="RW2" s="452"/>
      <c r="RX2" s="452"/>
      <c r="RY2" s="452"/>
      <c r="RZ2" s="452"/>
      <c r="SA2" s="452"/>
      <c r="SB2" s="452"/>
      <c r="SC2" s="452"/>
      <c r="SD2" s="452"/>
      <c r="SE2" s="452"/>
      <c r="SF2" s="452"/>
      <c r="SG2" s="452"/>
      <c r="SH2" s="452"/>
      <c r="SI2" s="452"/>
      <c r="SJ2" s="452"/>
      <c r="SK2" s="452"/>
      <c r="SL2" s="452"/>
      <c r="SM2" s="452"/>
      <c r="SN2" s="452"/>
      <c r="SO2" s="452"/>
      <c r="SP2" s="452"/>
      <c r="SQ2" s="452"/>
      <c r="SR2" s="452"/>
      <c r="SS2" s="452"/>
      <c r="ST2" s="452"/>
      <c r="SU2" s="452"/>
      <c r="SV2" s="452"/>
      <c r="SW2" s="452"/>
      <c r="SX2" s="452"/>
      <c r="SY2" s="452"/>
      <c r="SZ2" s="452"/>
      <c r="TA2" s="452"/>
      <c r="TB2" s="452"/>
      <c r="TC2" s="452"/>
      <c r="TD2" s="452"/>
      <c r="TE2" s="452"/>
      <c r="TF2" s="452"/>
      <c r="TG2" s="452"/>
      <c r="TH2" s="452"/>
      <c r="TI2" s="452"/>
      <c r="TJ2" s="452"/>
      <c r="TK2" s="452"/>
      <c r="TL2" s="452"/>
      <c r="TM2" s="452"/>
      <c r="TN2" s="452"/>
      <c r="TO2" s="452"/>
      <c r="TP2" s="452"/>
      <c r="TQ2" s="452"/>
      <c r="TR2" s="452"/>
      <c r="TS2" s="452"/>
      <c r="TT2" s="452"/>
      <c r="TU2" s="452"/>
      <c r="TV2" s="452"/>
      <c r="TW2" s="452"/>
      <c r="TX2" s="452"/>
      <c r="TY2" s="452"/>
      <c r="TZ2" s="452"/>
      <c r="UA2" s="452"/>
      <c r="UB2" s="452"/>
      <c r="UC2" s="452"/>
      <c r="UD2" s="452"/>
      <c r="UE2" s="452"/>
      <c r="UF2" s="452"/>
      <c r="UG2" s="452"/>
      <c r="UH2" s="452"/>
      <c r="UI2" s="452"/>
      <c r="UJ2" s="452"/>
      <c r="UK2" s="452"/>
      <c r="UL2" s="452"/>
      <c r="UM2" s="452"/>
      <c r="UN2" s="452"/>
      <c r="UO2" s="452"/>
      <c r="UP2" s="452"/>
      <c r="UQ2" s="452"/>
      <c r="UR2" s="452"/>
      <c r="US2" s="452"/>
      <c r="UT2" s="452"/>
      <c r="UU2" s="452"/>
      <c r="UV2" s="452"/>
      <c r="UW2" s="452"/>
      <c r="UX2" s="452"/>
      <c r="UY2" s="452"/>
      <c r="UZ2" s="452"/>
      <c r="VA2" s="452"/>
      <c r="VB2" s="452"/>
      <c r="VC2" s="452"/>
      <c r="VD2" s="452"/>
      <c r="VE2" s="452"/>
      <c r="VF2" s="452"/>
      <c r="VG2" s="452"/>
      <c r="VH2" s="452"/>
      <c r="VI2" s="452"/>
      <c r="VJ2" s="452"/>
      <c r="VK2" s="452"/>
      <c r="VL2" s="452"/>
      <c r="VM2" s="452"/>
      <c r="VN2" s="452"/>
      <c r="VO2" s="452"/>
      <c r="VP2" s="452"/>
      <c r="VQ2" s="452"/>
      <c r="VR2" s="452"/>
      <c r="VS2" s="452"/>
      <c r="VT2" s="452"/>
      <c r="VU2" s="452"/>
      <c r="VV2" s="452"/>
      <c r="VW2" s="452"/>
      <c r="VX2" s="452"/>
      <c r="VY2" s="452"/>
      <c r="VZ2" s="452"/>
      <c r="WA2" s="452"/>
      <c r="WB2" s="452"/>
      <c r="WC2" s="452"/>
      <c r="WD2" s="452"/>
      <c r="WE2" s="452"/>
      <c r="WF2" s="452"/>
      <c r="WG2" s="452"/>
      <c r="WH2" s="452"/>
      <c r="WI2" s="452"/>
      <c r="WJ2" s="452"/>
      <c r="WK2" s="452"/>
      <c r="WL2" s="452"/>
      <c r="WM2" s="452"/>
      <c r="WN2" s="452"/>
      <c r="WO2" s="452"/>
      <c r="WP2" s="452"/>
      <c r="WQ2" s="452"/>
      <c r="WR2" s="452"/>
      <c r="WS2" s="452"/>
      <c r="WT2" s="452"/>
      <c r="WU2" s="452"/>
      <c r="WV2" s="452"/>
      <c r="WW2" s="452"/>
      <c r="WX2" s="452"/>
      <c r="WY2" s="452"/>
      <c r="WZ2" s="452"/>
      <c r="XA2" s="452"/>
      <c r="XB2" s="452"/>
      <c r="XC2" s="452"/>
      <c r="XD2" s="452"/>
      <c r="XE2" s="452"/>
      <c r="XF2" s="452"/>
      <c r="XG2" s="452"/>
      <c r="XH2" s="452"/>
      <c r="XI2" s="452"/>
      <c r="XJ2" s="452"/>
      <c r="XK2" s="452"/>
      <c r="XL2" s="452"/>
      <c r="XM2" s="452"/>
      <c r="XN2" s="452"/>
      <c r="XO2" s="452"/>
      <c r="XP2" s="452"/>
      <c r="XQ2" s="452"/>
      <c r="XR2" s="452"/>
      <c r="XS2" s="452"/>
      <c r="XT2" s="452"/>
      <c r="XU2" s="452"/>
      <c r="XV2" s="452"/>
      <c r="XW2" s="452"/>
      <c r="XX2" s="452"/>
      <c r="XY2" s="452"/>
      <c r="XZ2" s="452"/>
      <c r="YA2" s="452"/>
      <c r="YB2" s="452"/>
      <c r="YC2" s="452"/>
      <c r="YD2" s="452"/>
      <c r="YE2" s="452"/>
      <c r="YF2" s="452"/>
      <c r="YG2" s="452"/>
      <c r="YH2" s="452"/>
      <c r="YI2" s="452"/>
      <c r="YJ2" s="452"/>
      <c r="YK2" s="452"/>
      <c r="YL2" s="452"/>
      <c r="YM2" s="452"/>
      <c r="YN2" s="452"/>
      <c r="YO2" s="452"/>
      <c r="YP2" s="452"/>
      <c r="YQ2" s="452"/>
      <c r="YR2" s="452"/>
      <c r="YS2" s="452"/>
      <c r="YT2" s="452"/>
      <c r="YU2" s="452"/>
      <c r="YV2" s="452"/>
      <c r="YW2" s="452"/>
      <c r="YX2" s="452"/>
      <c r="YY2" s="452"/>
      <c r="YZ2" s="452"/>
      <c r="ZA2" s="452"/>
      <c r="ZB2" s="452"/>
      <c r="ZC2" s="452"/>
      <c r="ZD2" s="452"/>
      <c r="ZE2" s="452"/>
      <c r="ZF2" s="452"/>
      <c r="ZG2" s="452"/>
      <c r="ZH2" s="452"/>
      <c r="ZI2" s="452"/>
      <c r="ZJ2" s="452"/>
      <c r="ZK2" s="452"/>
      <c r="ZL2" s="452"/>
      <c r="ZM2" s="452"/>
      <c r="ZN2" s="452"/>
      <c r="ZO2" s="452"/>
      <c r="ZP2" s="452"/>
      <c r="ZQ2" s="452"/>
      <c r="ZR2" s="452"/>
      <c r="ZS2" s="452"/>
      <c r="ZT2" s="452"/>
      <c r="ZU2" s="452"/>
      <c r="ZV2" s="452"/>
      <c r="ZW2" s="452"/>
      <c r="ZX2" s="452"/>
      <c r="ZY2" s="452"/>
      <c r="ZZ2" s="452"/>
      <c r="AAA2" s="452"/>
      <c r="AAB2" s="452"/>
      <c r="AAC2" s="452"/>
      <c r="AAD2" s="452"/>
      <c r="AAE2" s="452"/>
      <c r="AAF2" s="452"/>
      <c r="AAG2" s="452"/>
      <c r="AAH2" s="452"/>
      <c r="AAI2" s="452"/>
      <c r="AAJ2" s="452"/>
      <c r="AAK2" s="452"/>
      <c r="AAL2" s="452"/>
      <c r="AAM2" s="452"/>
      <c r="AAN2" s="452"/>
      <c r="AAO2" s="452"/>
      <c r="AAP2" s="452"/>
      <c r="AAQ2" s="452"/>
      <c r="AAR2" s="452"/>
      <c r="AAS2" s="452"/>
      <c r="AAT2" s="452"/>
      <c r="AAU2" s="452"/>
      <c r="AAV2" s="452"/>
      <c r="AAW2" s="452"/>
      <c r="AAX2" s="452"/>
      <c r="AAY2" s="452"/>
      <c r="AAZ2" s="452"/>
      <c r="ABA2" s="452"/>
      <c r="ABB2" s="452"/>
      <c r="ABC2" s="452"/>
      <c r="ABD2" s="452"/>
      <c r="ABE2" s="452"/>
      <c r="ABF2" s="452"/>
      <c r="ABG2" s="452"/>
      <c r="ABH2" s="452"/>
      <c r="ABI2" s="452"/>
      <c r="ABJ2" s="452"/>
      <c r="ABK2" s="452"/>
      <c r="ABL2" s="452"/>
      <c r="ABM2" s="452"/>
      <c r="ABN2" s="452"/>
      <c r="ABO2" s="452"/>
      <c r="ABP2" s="452"/>
      <c r="ABQ2" s="452"/>
      <c r="ABR2" s="452"/>
      <c r="ABS2" s="452"/>
      <c r="ABT2" s="452"/>
      <c r="ABU2" s="452"/>
      <c r="ABV2" s="452"/>
      <c r="ABW2" s="452"/>
      <c r="ABX2" s="452"/>
      <c r="ABY2" s="452"/>
      <c r="ABZ2" s="452"/>
      <c r="ACA2" s="452"/>
      <c r="ACB2" s="452"/>
      <c r="ACC2" s="452"/>
      <c r="ACD2" s="452"/>
      <c r="ACE2" s="452"/>
      <c r="ACF2" s="452"/>
      <c r="ACG2" s="452"/>
      <c r="ACH2" s="452"/>
      <c r="ACI2" s="452"/>
      <c r="ACJ2" s="452"/>
      <c r="ACK2" s="452"/>
      <c r="ACL2" s="452"/>
      <c r="ACM2" s="452"/>
      <c r="ACN2" s="452"/>
      <c r="ACO2" s="452"/>
      <c r="ACP2" s="452"/>
      <c r="ACQ2" s="452"/>
      <c r="ACR2" s="452"/>
      <c r="ACS2" s="452"/>
      <c r="ACT2" s="452"/>
      <c r="ACU2" s="452"/>
      <c r="ACV2" s="452"/>
      <c r="ACW2" s="452"/>
      <c r="ACX2" s="452"/>
      <c r="ACY2" s="452"/>
      <c r="ACZ2" s="452"/>
      <c r="ADA2" s="452"/>
      <c r="ADB2" s="452"/>
      <c r="ADC2" s="452"/>
      <c r="ADD2" s="452"/>
      <c r="ADE2" s="452"/>
      <c r="ADF2" s="452"/>
      <c r="ADG2" s="452"/>
      <c r="ADH2" s="452"/>
      <c r="ADI2" s="452"/>
      <c r="ADJ2" s="452"/>
      <c r="ADK2" s="452"/>
      <c r="ADL2" s="452"/>
      <c r="ADM2" s="452"/>
      <c r="ADN2" s="452"/>
      <c r="ADO2" s="452"/>
      <c r="ADP2" s="452"/>
      <c r="ADQ2" s="452"/>
      <c r="ADR2" s="452"/>
      <c r="ADS2" s="452"/>
      <c r="ADT2" s="452"/>
      <c r="ADU2" s="452"/>
      <c r="ADV2" s="452"/>
      <c r="ADW2" s="452"/>
      <c r="ADX2" s="452"/>
      <c r="ADY2" s="452"/>
      <c r="ADZ2" s="452"/>
      <c r="AEA2" s="452"/>
      <c r="AEB2" s="452"/>
      <c r="AEC2" s="452"/>
      <c r="AED2" s="452"/>
      <c r="AEE2" s="452"/>
      <c r="AEF2" s="452"/>
      <c r="AEG2" s="452"/>
      <c r="AEH2" s="452"/>
      <c r="AEI2" s="452"/>
      <c r="AEJ2" s="452"/>
      <c r="AEK2" s="452"/>
      <c r="AEL2" s="452"/>
      <c r="AEM2" s="452"/>
      <c r="AEN2" s="452"/>
      <c r="AEO2" s="452"/>
      <c r="AEP2" s="452"/>
      <c r="AEQ2" s="452"/>
      <c r="AER2" s="452"/>
      <c r="AES2" s="452"/>
      <c r="AET2" s="452"/>
      <c r="AEU2" s="452"/>
      <c r="AEV2" s="452"/>
      <c r="AEW2" s="452"/>
      <c r="AEX2" s="452"/>
      <c r="AEY2" s="452"/>
      <c r="AEZ2" s="452"/>
      <c r="AFA2" s="452"/>
      <c r="AFB2" s="452"/>
      <c r="AFC2" s="452"/>
      <c r="AFD2" s="452"/>
      <c r="AFE2" s="452"/>
      <c r="AFF2" s="452"/>
      <c r="AFG2" s="452"/>
      <c r="AFH2" s="452"/>
      <c r="AFI2" s="452"/>
      <c r="AFJ2" s="452"/>
      <c r="AFK2" s="452"/>
      <c r="AFL2" s="452"/>
      <c r="AFM2" s="452"/>
      <c r="AFN2" s="452"/>
      <c r="AFO2" s="452"/>
      <c r="AFP2" s="452"/>
      <c r="AFQ2" s="452"/>
      <c r="AFR2" s="452"/>
      <c r="AFS2" s="452"/>
      <c r="AFT2" s="452"/>
      <c r="AFU2" s="452"/>
      <c r="AFV2" s="452"/>
      <c r="AFW2" s="452"/>
      <c r="AFX2" s="452"/>
      <c r="AFY2" s="452"/>
      <c r="AFZ2" s="452"/>
      <c r="AGA2" s="452"/>
      <c r="AGB2" s="452"/>
      <c r="AGC2" s="452"/>
      <c r="AGD2" s="452"/>
      <c r="AGE2" s="452"/>
      <c r="AGF2" s="452"/>
      <c r="AGG2" s="452"/>
      <c r="AGH2" s="452"/>
      <c r="AGI2" s="452"/>
      <c r="AGJ2" s="452"/>
      <c r="AGK2" s="452"/>
      <c r="AGL2" s="452"/>
      <c r="AGM2" s="452"/>
      <c r="AGN2" s="452"/>
      <c r="AGO2" s="452"/>
      <c r="AGP2" s="452"/>
      <c r="AGQ2" s="452"/>
      <c r="AGR2" s="452"/>
      <c r="AGS2" s="452"/>
      <c r="AGT2" s="452"/>
      <c r="AGU2" s="452"/>
      <c r="AGV2" s="452"/>
      <c r="AGW2" s="452"/>
      <c r="AGX2" s="452"/>
      <c r="AGY2" s="452"/>
      <c r="AGZ2" s="452"/>
      <c r="AHA2" s="452"/>
      <c r="AHB2" s="452"/>
      <c r="AHC2" s="452"/>
      <c r="AHD2" s="452"/>
      <c r="AHE2" s="452"/>
      <c r="AHF2" s="452"/>
      <c r="AHG2" s="452"/>
      <c r="AHH2" s="452"/>
      <c r="AHI2" s="452"/>
      <c r="AHJ2" s="452"/>
      <c r="AHK2" s="452"/>
      <c r="AHL2" s="452"/>
      <c r="AHM2" s="452"/>
      <c r="AHN2" s="452"/>
      <c r="AHO2" s="452"/>
      <c r="AHP2" s="452"/>
      <c r="AHQ2" s="452"/>
      <c r="AHR2" s="452"/>
      <c r="AHS2" s="452"/>
      <c r="AHT2" s="452"/>
      <c r="AHU2" s="452"/>
      <c r="AHV2" s="452"/>
      <c r="AHW2" s="452"/>
      <c r="AHX2" s="452"/>
      <c r="AHY2" s="452"/>
      <c r="AHZ2" s="452"/>
      <c r="AIA2" s="452"/>
      <c r="AIB2" s="452"/>
      <c r="AIC2" s="452"/>
      <c r="AID2" s="452"/>
      <c r="AIE2" s="452"/>
      <c r="AIF2" s="452"/>
      <c r="AIG2" s="452"/>
      <c r="AIH2" s="452"/>
      <c r="AII2" s="452"/>
      <c r="AIJ2" s="452"/>
      <c r="AIK2" s="452"/>
      <c r="AIL2" s="452"/>
      <c r="AIM2" s="452"/>
      <c r="AIN2" s="452"/>
      <c r="AIO2" s="452"/>
      <c r="AIP2" s="452"/>
      <c r="AIQ2" s="452"/>
      <c r="AIR2" s="452"/>
      <c r="AIS2" s="452"/>
      <c r="AIT2" s="452"/>
      <c r="AIU2" s="452"/>
      <c r="AIV2" s="452"/>
      <c r="AIW2" s="452"/>
      <c r="AIX2" s="452"/>
      <c r="AIY2" s="452"/>
      <c r="AIZ2" s="452"/>
      <c r="AJA2" s="452"/>
      <c r="AJB2" s="452"/>
      <c r="AJC2" s="452"/>
      <c r="AJD2" s="452"/>
      <c r="AJE2" s="452"/>
      <c r="AJF2" s="452"/>
      <c r="AJG2" s="452"/>
      <c r="AJH2" s="452"/>
      <c r="AJI2" s="452"/>
      <c r="AJJ2" s="452"/>
      <c r="AJK2" s="452"/>
      <c r="AJL2" s="452"/>
      <c r="AJM2" s="452"/>
      <c r="AJN2" s="452"/>
      <c r="AJO2" s="452"/>
      <c r="AJP2" s="452"/>
      <c r="AJQ2" s="452"/>
      <c r="AJR2" s="452"/>
      <c r="AJS2" s="452"/>
      <c r="AJT2" s="452"/>
      <c r="AJU2" s="452"/>
      <c r="AJV2" s="452"/>
      <c r="AJW2" s="452"/>
      <c r="AJX2" s="452"/>
      <c r="AJY2" s="452"/>
      <c r="AJZ2" s="452"/>
      <c r="AKA2" s="452"/>
      <c r="AKB2" s="452"/>
      <c r="AKC2" s="452"/>
      <c r="AKD2" s="452"/>
      <c r="AKE2" s="452"/>
      <c r="AKF2" s="452"/>
      <c r="AKG2" s="452"/>
      <c r="AKH2" s="452"/>
      <c r="AKI2" s="452"/>
      <c r="AKJ2" s="452"/>
      <c r="AKK2" s="452"/>
      <c r="AKL2" s="452"/>
      <c r="AKM2" s="452"/>
      <c r="AKN2" s="452"/>
      <c r="AKO2" s="452"/>
      <c r="AKP2" s="452"/>
      <c r="AKQ2" s="452"/>
      <c r="AKR2" s="452"/>
      <c r="AKS2" s="452"/>
      <c r="AKT2" s="452"/>
      <c r="AKU2" s="452"/>
      <c r="AKV2" s="452"/>
      <c r="AKW2" s="452"/>
      <c r="AKX2" s="452"/>
      <c r="AKY2" s="452"/>
      <c r="AKZ2" s="452"/>
      <c r="ALA2" s="452"/>
      <c r="ALB2" s="452"/>
      <c r="ALC2" s="452"/>
      <c r="ALD2" s="452"/>
      <c r="ALE2" s="452"/>
      <c r="ALF2" s="452"/>
      <c r="ALG2" s="452"/>
      <c r="ALH2" s="452"/>
      <c r="ALI2" s="452"/>
      <c r="ALJ2" s="452"/>
      <c r="ALK2" s="452"/>
      <c r="ALL2" s="452"/>
      <c r="ALM2" s="452"/>
      <c r="ALN2" s="452"/>
      <c r="ALO2" s="452"/>
      <c r="ALP2" s="452"/>
      <c r="ALQ2" s="452"/>
      <c r="ALR2" s="452"/>
      <c r="ALS2" s="452"/>
      <c r="ALT2" s="452"/>
      <c r="ALU2" s="452"/>
      <c r="ALV2" s="452"/>
      <c r="ALW2" s="452"/>
      <c r="ALX2" s="452"/>
      <c r="ALY2" s="452"/>
      <c r="ALZ2" s="452"/>
      <c r="AMA2" s="452"/>
      <c r="AMB2" s="452"/>
      <c r="AMC2" s="452"/>
      <c r="AMD2" s="452"/>
      <c r="AME2" s="452"/>
      <c r="AMF2" s="452"/>
      <c r="AMG2" s="452"/>
      <c r="AMH2" s="452"/>
      <c r="AMI2" s="452"/>
      <c r="AMJ2" s="452"/>
      <c r="AMK2" s="452"/>
      <c r="AML2" s="452"/>
      <c r="AMM2" s="452"/>
      <c r="AMN2" s="452"/>
      <c r="AMO2" s="452"/>
      <c r="AMP2" s="452"/>
      <c r="AMQ2" s="452"/>
      <c r="AMR2" s="452"/>
      <c r="AMS2" s="452"/>
      <c r="AMT2" s="452"/>
      <c r="AMU2" s="452"/>
      <c r="AMV2" s="452"/>
      <c r="AMW2" s="452"/>
      <c r="AMX2" s="452"/>
      <c r="AMY2" s="452"/>
      <c r="AMZ2" s="452"/>
      <c r="ANA2" s="452"/>
      <c r="ANB2" s="452"/>
      <c r="ANC2" s="452"/>
      <c r="AND2" s="452"/>
      <c r="ANE2" s="452"/>
      <c r="ANF2" s="452"/>
      <c r="ANG2" s="452"/>
      <c r="ANH2" s="452"/>
      <c r="ANI2" s="452"/>
      <c r="ANJ2" s="452"/>
      <c r="ANK2" s="452"/>
      <c r="ANL2" s="452"/>
      <c r="ANM2" s="452"/>
      <c r="ANN2" s="452"/>
      <c r="ANO2" s="452"/>
      <c r="ANP2" s="452"/>
      <c r="ANQ2" s="452"/>
      <c r="ANR2" s="452"/>
      <c r="ANS2" s="452"/>
      <c r="ANT2" s="452"/>
      <c r="ANU2" s="452"/>
      <c r="ANV2" s="452"/>
      <c r="ANW2" s="452"/>
      <c r="ANX2" s="452"/>
      <c r="ANY2" s="452"/>
      <c r="ANZ2" s="452"/>
      <c r="AOA2" s="452"/>
      <c r="AOB2" s="452"/>
      <c r="AOC2" s="452"/>
      <c r="AOD2" s="452"/>
      <c r="AOE2" s="452"/>
      <c r="AOF2" s="452"/>
      <c r="AOG2" s="452"/>
      <c r="AOH2" s="452"/>
      <c r="AOI2" s="452"/>
      <c r="AOJ2" s="452"/>
      <c r="AOK2" s="452"/>
      <c r="AOL2" s="452"/>
      <c r="AOM2" s="452"/>
      <c r="AON2" s="452"/>
      <c r="AOO2" s="452"/>
      <c r="AOP2" s="452"/>
      <c r="AOQ2" s="452"/>
      <c r="AOR2" s="452"/>
      <c r="AOS2" s="452"/>
      <c r="AOT2" s="452"/>
      <c r="AOU2" s="452"/>
      <c r="AOV2" s="452"/>
      <c r="AOW2" s="452"/>
      <c r="AOX2" s="452"/>
      <c r="AOY2" s="452"/>
      <c r="AOZ2" s="452"/>
      <c r="APA2" s="452"/>
      <c r="APB2" s="452"/>
      <c r="APC2" s="452"/>
      <c r="APD2" s="452"/>
      <c r="APE2" s="452"/>
      <c r="APF2" s="452"/>
      <c r="APG2" s="452"/>
      <c r="APH2" s="452"/>
      <c r="API2" s="452"/>
      <c r="APJ2" s="452"/>
      <c r="APK2" s="452"/>
      <c r="APL2" s="452"/>
      <c r="APM2" s="452"/>
      <c r="APN2" s="452"/>
      <c r="APO2" s="452"/>
      <c r="APP2" s="452"/>
      <c r="APQ2" s="452"/>
      <c r="APR2" s="452"/>
      <c r="APS2" s="452"/>
      <c r="APT2" s="452"/>
      <c r="APU2" s="452"/>
      <c r="APV2" s="452"/>
      <c r="APW2" s="452"/>
      <c r="APX2" s="452"/>
      <c r="APY2" s="452"/>
      <c r="APZ2" s="452"/>
      <c r="AQA2" s="452"/>
      <c r="AQB2" s="452"/>
      <c r="AQC2" s="452"/>
      <c r="AQD2" s="452"/>
      <c r="AQE2" s="452"/>
      <c r="AQF2" s="452"/>
      <c r="AQG2" s="452"/>
      <c r="AQH2" s="452"/>
      <c r="AQI2" s="452"/>
      <c r="AQJ2" s="452"/>
      <c r="AQK2" s="452"/>
      <c r="AQL2" s="452"/>
      <c r="AQM2" s="452"/>
      <c r="AQN2" s="452"/>
      <c r="AQO2" s="452"/>
      <c r="AQP2" s="452"/>
      <c r="AQQ2" s="452"/>
      <c r="AQR2" s="452"/>
      <c r="AQS2" s="452"/>
      <c r="AQT2" s="452"/>
      <c r="AQU2" s="452"/>
      <c r="AQV2" s="452"/>
      <c r="AQW2" s="452"/>
      <c r="AQX2" s="452"/>
      <c r="AQY2" s="452"/>
      <c r="AQZ2" s="452"/>
      <c r="ARA2" s="452"/>
      <c r="ARB2" s="452"/>
      <c r="ARC2" s="452"/>
      <c r="ARD2" s="452"/>
      <c r="ARE2" s="452"/>
      <c r="ARF2" s="452"/>
      <c r="ARG2" s="452"/>
      <c r="ARH2" s="452"/>
      <c r="ARI2" s="452"/>
      <c r="ARJ2" s="452"/>
      <c r="ARK2" s="452"/>
      <c r="ARL2" s="452"/>
      <c r="ARM2" s="452"/>
      <c r="ARN2" s="452"/>
      <c r="ARO2" s="452"/>
      <c r="ARP2" s="452"/>
      <c r="ARQ2" s="452"/>
      <c r="ARR2" s="452"/>
      <c r="ARS2" s="452"/>
      <c r="ART2" s="452"/>
      <c r="ARU2" s="452"/>
      <c r="ARV2" s="452"/>
      <c r="ARW2" s="452"/>
      <c r="ARX2" s="452"/>
      <c r="ARY2" s="452"/>
      <c r="ARZ2" s="452"/>
      <c r="ASA2" s="452"/>
      <c r="ASB2" s="452"/>
      <c r="ASC2" s="452"/>
      <c r="ASD2" s="452"/>
      <c r="ASE2" s="452"/>
      <c r="ASF2" s="452"/>
      <c r="ASG2" s="452"/>
      <c r="ASH2" s="452"/>
      <c r="ASI2" s="452"/>
      <c r="ASJ2" s="452"/>
      <c r="ASK2" s="452"/>
      <c r="ASL2" s="452"/>
      <c r="ASM2" s="452"/>
      <c r="ASN2" s="452"/>
      <c r="ASO2" s="452"/>
      <c r="ASP2" s="452"/>
      <c r="ASQ2" s="452"/>
      <c r="ASR2" s="452"/>
      <c r="ASS2" s="452"/>
      <c r="AST2" s="452"/>
      <c r="ASU2" s="452"/>
      <c r="ASV2" s="452"/>
      <c r="ASW2" s="452"/>
      <c r="ASX2" s="452"/>
      <c r="ASY2" s="452"/>
      <c r="ASZ2" s="452"/>
      <c r="ATA2" s="452"/>
      <c r="ATB2" s="452"/>
      <c r="ATC2" s="452"/>
      <c r="ATD2" s="452"/>
      <c r="ATE2" s="452"/>
      <c r="ATF2" s="452"/>
      <c r="ATG2" s="452"/>
      <c r="ATH2" s="452"/>
      <c r="ATI2" s="452"/>
      <c r="ATJ2" s="452"/>
      <c r="ATK2" s="452"/>
      <c r="ATL2" s="452"/>
      <c r="ATM2" s="452"/>
      <c r="ATN2" s="452"/>
      <c r="ATO2" s="452"/>
      <c r="ATP2" s="452"/>
      <c r="ATQ2" s="452"/>
      <c r="ATR2" s="452"/>
      <c r="ATS2" s="452"/>
      <c r="ATT2" s="452"/>
      <c r="ATU2" s="452"/>
      <c r="ATV2" s="452"/>
      <c r="ATW2" s="452"/>
      <c r="ATX2" s="452"/>
      <c r="ATY2" s="452"/>
      <c r="ATZ2" s="452"/>
      <c r="AUA2" s="452"/>
      <c r="AUB2" s="452"/>
      <c r="AUC2" s="452"/>
      <c r="AUD2" s="452"/>
      <c r="AUE2" s="452"/>
      <c r="AUF2" s="452"/>
      <c r="AUG2" s="452"/>
      <c r="AUH2" s="452"/>
      <c r="AUI2" s="452"/>
      <c r="AUJ2" s="452"/>
      <c r="AUK2" s="452"/>
      <c r="AUL2" s="452"/>
      <c r="AUM2" s="452"/>
      <c r="AUN2" s="452"/>
      <c r="AUO2" s="452"/>
      <c r="AUP2" s="452"/>
      <c r="AUQ2" s="452"/>
      <c r="AUR2" s="452"/>
      <c r="AUS2" s="452"/>
      <c r="AUT2" s="452"/>
      <c r="AUU2" s="452"/>
      <c r="AUV2" s="452"/>
      <c r="AUW2" s="452"/>
      <c r="AUX2" s="452"/>
      <c r="AUY2" s="452"/>
      <c r="AUZ2" s="452"/>
      <c r="AVA2" s="452"/>
      <c r="AVB2" s="452"/>
      <c r="AVC2" s="452"/>
      <c r="AVD2" s="452"/>
      <c r="AVE2" s="452"/>
      <c r="AVF2" s="452"/>
      <c r="AVG2" s="452"/>
      <c r="AVH2" s="452"/>
      <c r="AVI2" s="452"/>
      <c r="AVJ2" s="452"/>
      <c r="AVK2" s="452"/>
      <c r="AVL2" s="452"/>
      <c r="AVM2" s="452"/>
      <c r="AVN2" s="452"/>
      <c r="AVO2" s="452"/>
      <c r="AVP2" s="452"/>
      <c r="AVQ2" s="452"/>
      <c r="AVR2" s="452"/>
      <c r="AVS2" s="452"/>
      <c r="AVT2" s="452"/>
      <c r="AVU2" s="452"/>
      <c r="AVV2" s="452"/>
      <c r="AVW2" s="452"/>
      <c r="AVX2" s="452"/>
      <c r="AVY2" s="452"/>
      <c r="AVZ2" s="452"/>
      <c r="AWA2" s="452"/>
      <c r="AWB2" s="452"/>
      <c r="AWC2" s="452"/>
      <c r="AWD2" s="452"/>
      <c r="AWE2" s="452"/>
      <c r="AWF2" s="452"/>
      <c r="AWG2" s="452"/>
      <c r="AWH2" s="452"/>
      <c r="AWI2" s="452"/>
      <c r="AWJ2" s="452"/>
      <c r="AWK2" s="452"/>
      <c r="AWL2" s="452"/>
      <c r="AWM2" s="452"/>
      <c r="AWN2" s="452"/>
      <c r="AWO2" s="452"/>
      <c r="AWP2" s="452"/>
      <c r="AWQ2" s="452"/>
      <c r="AWR2" s="452"/>
      <c r="AWS2" s="452"/>
      <c r="AWT2" s="452"/>
      <c r="AWU2" s="452"/>
      <c r="AWV2" s="452"/>
      <c r="AWW2" s="452"/>
      <c r="AWX2" s="452"/>
      <c r="AWY2" s="452"/>
      <c r="AWZ2" s="452"/>
      <c r="AXA2" s="452"/>
      <c r="AXB2" s="452"/>
      <c r="AXC2" s="452"/>
      <c r="AXD2" s="452"/>
      <c r="AXE2" s="452"/>
      <c r="AXF2" s="452"/>
      <c r="AXG2" s="452"/>
      <c r="AXH2" s="452"/>
      <c r="AXI2" s="452"/>
      <c r="AXJ2" s="452"/>
      <c r="AXK2" s="452"/>
      <c r="AXL2" s="452"/>
      <c r="AXM2" s="452"/>
      <c r="AXN2" s="452"/>
      <c r="AXO2" s="452"/>
      <c r="AXP2" s="452"/>
      <c r="AXQ2" s="452"/>
      <c r="AXR2" s="452"/>
      <c r="AXS2" s="452"/>
      <c r="AXT2" s="452"/>
      <c r="AXU2" s="452"/>
      <c r="AXV2" s="452"/>
      <c r="AXW2" s="452"/>
      <c r="AXX2" s="452"/>
      <c r="AXY2" s="452"/>
      <c r="AXZ2" s="452"/>
      <c r="AYA2" s="452"/>
      <c r="AYB2" s="452"/>
      <c r="AYC2" s="452"/>
      <c r="AYD2" s="452"/>
      <c r="AYE2" s="452"/>
      <c r="AYF2" s="452"/>
      <c r="AYG2" s="452"/>
      <c r="AYH2" s="452"/>
      <c r="AYI2" s="452"/>
      <c r="AYJ2" s="452"/>
      <c r="AYK2" s="452"/>
      <c r="AYL2" s="452"/>
      <c r="AYM2" s="452"/>
      <c r="AYN2" s="452"/>
      <c r="AYO2" s="452"/>
      <c r="AYP2" s="452"/>
      <c r="AYQ2" s="452"/>
      <c r="AYR2" s="452"/>
      <c r="AYS2" s="452"/>
      <c r="AYT2" s="452"/>
      <c r="AYU2" s="452"/>
      <c r="AYV2" s="452"/>
      <c r="AYW2" s="452"/>
      <c r="AYX2" s="452"/>
      <c r="AYY2" s="452"/>
      <c r="AYZ2" s="452"/>
      <c r="AZA2" s="452"/>
      <c r="AZB2" s="452"/>
      <c r="AZC2" s="452"/>
      <c r="AZD2" s="452"/>
      <c r="AZE2" s="452"/>
      <c r="AZF2" s="452"/>
      <c r="AZG2" s="452"/>
      <c r="AZH2" s="452"/>
      <c r="AZI2" s="452"/>
      <c r="AZJ2" s="452"/>
      <c r="AZK2" s="452"/>
      <c r="AZL2" s="452"/>
      <c r="AZM2" s="452"/>
      <c r="AZN2" s="452"/>
      <c r="AZO2" s="452"/>
      <c r="AZP2" s="452"/>
      <c r="AZQ2" s="452"/>
      <c r="AZR2" s="452"/>
      <c r="AZS2" s="452"/>
      <c r="AZT2" s="452"/>
      <c r="AZU2" s="452"/>
      <c r="AZV2" s="452"/>
      <c r="AZW2" s="452"/>
      <c r="AZX2" s="452"/>
      <c r="AZY2" s="452"/>
      <c r="AZZ2" s="452"/>
      <c r="BAA2" s="452"/>
      <c r="BAB2" s="452"/>
      <c r="BAC2" s="452"/>
      <c r="BAD2" s="452"/>
      <c r="BAE2" s="452"/>
      <c r="BAF2" s="452"/>
      <c r="BAG2" s="452"/>
      <c r="BAH2" s="452"/>
      <c r="BAI2" s="452"/>
      <c r="BAJ2" s="452"/>
      <c r="BAK2" s="452"/>
      <c r="BAL2" s="452"/>
      <c r="BAM2" s="452"/>
      <c r="BAN2" s="452"/>
      <c r="BAO2" s="452"/>
      <c r="BAP2" s="452"/>
      <c r="BAQ2" s="452"/>
      <c r="BAR2" s="452"/>
      <c r="BAS2" s="452"/>
      <c r="BAT2" s="452"/>
      <c r="BAU2" s="452"/>
      <c r="BAV2" s="452"/>
      <c r="BAW2" s="452"/>
      <c r="BAX2" s="452"/>
      <c r="BAY2" s="452"/>
      <c r="BAZ2" s="452"/>
      <c r="BBA2" s="452"/>
      <c r="BBB2" s="452"/>
      <c r="BBC2" s="452"/>
      <c r="BBD2" s="452"/>
      <c r="BBE2" s="452"/>
      <c r="BBF2" s="452"/>
      <c r="BBG2" s="452"/>
      <c r="BBH2" s="452"/>
      <c r="BBI2" s="452"/>
      <c r="BBJ2" s="452"/>
      <c r="BBK2" s="452"/>
      <c r="BBL2" s="452"/>
      <c r="BBM2" s="452"/>
      <c r="BBN2" s="452"/>
      <c r="BBO2" s="452"/>
      <c r="BBP2" s="452"/>
      <c r="BBQ2" s="452"/>
      <c r="BBR2" s="452"/>
      <c r="BBS2" s="452"/>
      <c r="BBT2" s="452"/>
      <c r="BBU2" s="452"/>
      <c r="BBV2" s="452"/>
      <c r="BBW2" s="452"/>
      <c r="BBX2" s="452"/>
      <c r="BBY2" s="452"/>
      <c r="BBZ2" s="452"/>
      <c r="BCA2" s="452"/>
      <c r="BCB2" s="452"/>
      <c r="BCC2" s="452"/>
      <c r="BCD2" s="452"/>
      <c r="BCE2" s="452"/>
      <c r="BCF2" s="452"/>
      <c r="BCG2" s="452"/>
      <c r="BCH2" s="452"/>
      <c r="BCI2" s="452"/>
      <c r="BCJ2" s="452"/>
      <c r="BCK2" s="452"/>
      <c r="BCL2" s="452"/>
      <c r="BCM2" s="452"/>
      <c r="BCN2" s="452"/>
      <c r="BCO2" s="452"/>
      <c r="BCP2" s="452"/>
      <c r="BCQ2" s="452"/>
      <c r="BCR2" s="452"/>
      <c r="BCS2" s="452"/>
      <c r="BCT2" s="452"/>
      <c r="BCU2" s="452"/>
      <c r="BCV2" s="452"/>
      <c r="BCW2" s="452"/>
      <c r="BCX2" s="452"/>
      <c r="BCY2" s="452"/>
      <c r="BCZ2" s="452"/>
      <c r="BDA2" s="452"/>
      <c r="BDB2" s="452"/>
      <c r="BDC2" s="452"/>
      <c r="BDD2" s="452"/>
      <c r="BDE2" s="452"/>
      <c r="BDF2" s="452"/>
      <c r="BDG2" s="452"/>
      <c r="BDH2" s="452"/>
      <c r="BDI2" s="452"/>
      <c r="BDJ2" s="452"/>
      <c r="BDK2" s="452"/>
      <c r="BDL2" s="452"/>
      <c r="BDM2" s="452"/>
      <c r="BDN2" s="452"/>
      <c r="BDO2" s="452"/>
      <c r="BDP2" s="452"/>
      <c r="BDQ2" s="452"/>
      <c r="BDR2" s="452"/>
      <c r="BDS2" s="452"/>
      <c r="BDT2" s="452"/>
      <c r="BDU2" s="452"/>
      <c r="BDV2" s="452"/>
      <c r="BDW2" s="452"/>
      <c r="BDX2" s="452"/>
      <c r="BDY2" s="452"/>
      <c r="BDZ2" s="452"/>
      <c r="BEA2" s="452"/>
      <c r="BEB2" s="452"/>
      <c r="BEC2" s="452"/>
      <c r="BED2" s="452"/>
      <c r="BEE2" s="452"/>
      <c r="BEF2" s="452"/>
      <c r="BEG2" s="452"/>
      <c r="BEH2" s="452"/>
      <c r="BEI2" s="452"/>
      <c r="BEJ2" s="452"/>
      <c r="BEK2" s="452"/>
      <c r="BEL2" s="452"/>
      <c r="BEM2" s="452"/>
      <c r="BEN2" s="452"/>
      <c r="BEO2" s="452"/>
      <c r="BEP2" s="452"/>
      <c r="BEQ2" s="452"/>
      <c r="BER2" s="452"/>
      <c r="BES2" s="452"/>
      <c r="BET2" s="452"/>
      <c r="BEU2" s="452"/>
      <c r="BEV2" s="452"/>
      <c r="BEW2" s="452"/>
      <c r="BEX2" s="452"/>
      <c r="BEY2" s="452"/>
      <c r="BEZ2" s="452"/>
      <c r="BFA2" s="452"/>
      <c r="BFB2" s="452"/>
      <c r="BFC2" s="452"/>
      <c r="BFD2" s="452"/>
      <c r="BFE2" s="452"/>
      <c r="BFF2" s="452"/>
      <c r="BFG2" s="452"/>
      <c r="BFH2" s="452"/>
      <c r="BFI2" s="452"/>
      <c r="BFJ2" s="452"/>
      <c r="BFK2" s="452"/>
      <c r="BFL2" s="452"/>
      <c r="BFM2" s="452"/>
      <c r="BFN2" s="452"/>
      <c r="BFO2" s="452"/>
      <c r="BFP2" s="452"/>
      <c r="BFQ2" s="452"/>
      <c r="BFR2" s="452"/>
      <c r="BFS2" s="452"/>
      <c r="BFT2" s="452"/>
      <c r="BFU2" s="452"/>
      <c r="BFV2" s="452"/>
      <c r="BFW2" s="452"/>
      <c r="BFX2" s="452"/>
      <c r="BFY2" s="452"/>
      <c r="BFZ2" s="452"/>
      <c r="BGA2" s="452"/>
      <c r="BGB2" s="452"/>
      <c r="BGC2" s="452"/>
      <c r="BGD2" s="452"/>
      <c r="BGE2" s="452"/>
      <c r="BGF2" s="452"/>
      <c r="BGG2" s="452"/>
      <c r="BGH2" s="452"/>
      <c r="BGI2" s="452"/>
      <c r="BGJ2" s="452"/>
      <c r="BGK2" s="452"/>
      <c r="BGL2" s="452"/>
      <c r="BGM2" s="452"/>
      <c r="BGN2" s="452"/>
      <c r="BGO2" s="452"/>
      <c r="BGP2" s="452"/>
      <c r="BGQ2" s="452"/>
      <c r="BGR2" s="452"/>
      <c r="BGS2" s="452"/>
      <c r="BGT2" s="452"/>
      <c r="BGU2" s="452"/>
      <c r="BGV2" s="452"/>
      <c r="BGW2" s="452"/>
      <c r="BGX2" s="452"/>
      <c r="BGY2" s="452"/>
      <c r="BGZ2" s="452"/>
      <c r="BHA2" s="452"/>
      <c r="BHB2" s="452"/>
      <c r="BHC2" s="452"/>
      <c r="BHD2" s="452"/>
      <c r="BHE2" s="452"/>
      <c r="BHF2" s="452"/>
      <c r="BHG2" s="452"/>
      <c r="BHH2" s="452"/>
      <c r="BHI2" s="452"/>
      <c r="BHJ2" s="452"/>
      <c r="BHK2" s="452"/>
      <c r="BHL2" s="452"/>
      <c r="BHM2" s="452"/>
      <c r="BHN2" s="452"/>
      <c r="BHO2" s="452"/>
      <c r="BHP2" s="452"/>
      <c r="BHQ2" s="452"/>
      <c r="BHR2" s="452"/>
      <c r="BHS2" s="452"/>
      <c r="BHT2" s="452"/>
      <c r="BHU2" s="452"/>
      <c r="BHV2" s="452"/>
      <c r="BHW2" s="452"/>
      <c r="BHX2" s="452"/>
      <c r="BHY2" s="452"/>
      <c r="BHZ2" s="452"/>
      <c r="BIA2" s="452"/>
      <c r="BIB2" s="452"/>
      <c r="BIC2" s="452"/>
      <c r="BID2" s="452"/>
      <c r="BIE2" s="452"/>
      <c r="BIF2" s="452"/>
      <c r="BIG2" s="452"/>
      <c r="BIH2" s="452"/>
      <c r="BII2" s="452"/>
      <c r="BIJ2" s="452"/>
      <c r="BIK2" s="452"/>
      <c r="BIL2" s="452"/>
      <c r="BIM2" s="452"/>
      <c r="BIN2" s="452"/>
      <c r="BIO2" s="452"/>
      <c r="BIP2" s="452"/>
      <c r="BIQ2" s="452"/>
      <c r="BIR2" s="452"/>
      <c r="BIS2" s="452"/>
      <c r="BIT2" s="452"/>
      <c r="BIU2" s="452"/>
      <c r="BIV2" s="452"/>
      <c r="BIW2" s="452"/>
      <c r="BIX2" s="452"/>
      <c r="BIY2" s="452"/>
      <c r="BIZ2" s="452"/>
      <c r="BJA2" s="452"/>
      <c r="BJB2" s="452"/>
      <c r="BJC2" s="452"/>
      <c r="BJD2" s="452"/>
      <c r="BJE2" s="452"/>
      <c r="BJF2" s="452"/>
      <c r="BJG2" s="452"/>
      <c r="BJH2" s="452"/>
      <c r="BJI2" s="452"/>
      <c r="BJJ2" s="452"/>
      <c r="BJK2" s="452"/>
      <c r="BJL2" s="452"/>
      <c r="BJM2" s="452"/>
      <c r="BJN2" s="452"/>
      <c r="BJO2" s="452"/>
      <c r="BJP2" s="452"/>
      <c r="BJQ2" s="452"/>
      <c r="BJR2" s="452"/>
      <c r="BJS2" s="452"/>
      <c r="BJT2" s="452"/>
      <c r="BJU2" s="452"/>
      <c r="BJV2" s="452"/>
      <c r="BJW2" s="452"/>
      <c r="BJX2" s="452"/>
      <c r="BJY2" s="452"/>
      <c r="BJZ2" s="452"/>
      <c r="BKA2" s="452"/>
      <c r="BKB2" s="452"/>
      <c r="BKC2" s="452"/>
      <c r="BKD2" s="452"/>
      <c r="BKE2" s="452"/>
      <c r="BKF2" s="452"/>
      <c r="BKG2" s="452"/>
      <c r="BKH2" s="452"/>
      <c r="BKI2" s="452"/>
      <c r="BKJ2" s="452"/>
      <c r="BKK2" s="452"/>
      <c r="BKL2" s="452"/>
      <c r="BKM2" s="452"/>
      <c r="BKN2" s="452"/>
      <c r="BKO2" s="452"/>
      <c r="BKP2" s="452"/>
      <c r="BKQ2" s="452"/>
      <c r="BKR2" s="452"/>
      <c r="BKS2" s="452"/>
      <c r="BKT2" s="452"/>
      <c r="BKU2" s="452"/>
      <c r="BKV2" s="452"/>
      <c r="BKW2" s="452"/>
      <c r="BKX2" s="452"/>
      <c r="BKY2" s="452"/>
      <c r="BKZ2" s="452"/>
      <c r="BLA2" s="452"/>
      <c r="BLB2" s="452"/>
      <c r="BLC2" s="452"/>
      <c r="BLD2" s="452"/>
      <c r="BLE2" s="452"/>
      <c r="BLF2" s="452"/>
      <c r="BLG2" s="452"/>
      <c r="BLH2" s="452"/>
      <c r="BLI2" s="452"/>
      <c r="BLJ2" s="452"/>
      <c r="BLK2" s="452"/>
      <c r="BLL2" s="452"/>
      <c r="BLM2" s="452"/>
      <c r="BLN2" s="452"/>
      <c r="BLO2" s="452"/>
      <c r="BLP2" s="452"/>
      <c r="BLQ2" s="452"/>
      <c r="BLR2" s="452"/>
      <c r="BLS2" s="452"/>
      <c r="BLT2" s="452"/>
      <c r="BLU2" s="452"/>
      <c r="BLV2" s="452"/>
      <c r="BLW2" s="452"/>
      <c r="BLX2" s="452"/>
      <c r="BLY2" s="452"/>
      <c r="BLZ2" s="452"/>
      <c r="BMA2" s="452"/>
      <c r="BMB2" s="452"/>
      <c r="BMC2" s="452"/>
      <c r="BMD2" s="452"/>
      <c r="BME2" s="452"/>
      <c r="BMF2" s="452"/>
      <c r="BMG2" s="452"/>
      <c r="BMH2" s="452"/>
      <c r="BMI2" s="452"/>
      <c r="BMJ2" s="452"/>
      <c r="BMK2" s="452"/>
      <c r="BML2" s="452"/>
      <c r="BMM2" s="452"/>
      <c r="BMN2" s="452"/>
      <c r="BMO2" s="452"/>
      <c r="BMP2" s="452"/>
      <c r="BMQ2" s="452"/>
      <c r="BMR2" s="452"/>
      <c r="BMS2" s="452"/>
      <c r="BMT2" s="452"/>
      <c r="BMU2" s="452"/>
      <c r="BMV2" s="452"/>
      <c r="BMW2" s="452"/>
      <c r="BMX2" s="452"/>
      <c r="BMY2" s="452"/>
      <c r="BMZ2" s="452"/>
      <c r="BNA2" s="452"/>
      <c r="BNB2" s="452"/>
      <c r="BNC2" s="452"/>
      <c r="BND2" s="452"/>
      <c r="BNE2" s="452"/>
      <c r="BNF2" s="452"/>
      <c r="BNG2" s="452"/>
      <c r="BNH2" s="452"/>
      <c r="BNI2" s="452"/>
      <c r="BNJ2" s="452"/>
      <c r="BNK2" s="452"/>
      <c r="BNL2" s="452"/>
      <c r="BNM2" s="452"/>
      <c r="BNN2" s="452"/>
      <c r="BNO2" s="452"/>
      <c r="BNP2" s="452"/>
      <c r="BNQ2" s="452"/>
      <c r="BNR2" s="452"/>
      <c r="BNS2" s="452"/>
      <c r="BNT2" s="452"/>
      <c r="BNU2" s="452"/>
      <c r="BNV2" s="452"/>
      <c r="BNW2" s="452"/>
      <c r="BNX2" s="452"/>
      <c r="BNY2" s="452"/>
      <c r="BNZ2" s="452"/>
      <c r="BOA2" s="452"/>
      <c r="BOB2" s="452"/>
      <c r="BOC2" s="452"/>
      <c r="BOD2" s="452"/>
      <c r="BOE2" s="452"/>
      <c r="BOF2" s="452"/>
      <c r="BOG2" s="452"/>
      <c r="BOH2" s="452"/>
      <c r="BOI2" s="452"/>
      <c r="BOJ2" s="452"/>
      <c r="BOK2" s="452"/>
      <c r="BOL2" s="452"/>
      <c r="BOM2" s="452"/>
      <c r="BON2" s="452"/>
      <c r="BOO2" s="452"/>
      <c r="BOP2" s="452"/>
      <c r="BOQ2" s="452"/>
      <c r="BOR2" s="452"/>
      <c r="BOS2" s="452"/>
      <c r="BOT2" s="452"/>
      <c r="BOU2" s="452"/>
      <c r="BOV2" s="452"/>
      <c r="BOW2" s="452"/>
      <c r="BOX2" s="452"/>
      <c r="BOY2" s="452"/>
      <c r="BOZ2" s="452"/>
      <c r="BPA2" s="452"/>
      <c r="BPB2" s="452"/>
      <c r="BPC2" s="452"/>
      <c r="BPD2" s="452"/>
      <c r="BPE2" s="452"/>
      <c r="BPF2" s="452"/>
      <c r="BPG2" s="452"/>
      <c r="BPH2" s="452"/>
      <c r="BPI2" s="452"/>
      <c r="BPJ2" s="452"/>
      <c r="BPK2" s="452"/>
      <c r="BPL2" s="452"/>
      <c r="BPM2" s="452"/>
      <c r="BPN2" s="452"/>
      <c r="BPO2" s="452"/>
      <c r="BPP2" s="452"/>
      <c r="BPQ2" s="452"/>
      <c r="BPR2" s="452"/>
      <c r="BPS2" s="452"/>
      <c r="BPT2" s="452"/>
      <c r="BPU2" s="452"/>
      <c r="BPV2" s="452"/>
      <c r="BPW2" s="452"/>
      <c r="BPX2" s="452"/>
      <c r="BPY2" s="452"/>
      <c r="BPZ2" s="452"/>
      <c r="BQA2" s="452"/>
      <c r="BQB2" s="452"/>
      <c r="BQC2" s="452"/>
      <c r="BQD2" s="452"/>
      <c r="BQE2" s="452"/>
      <c r="BQF2" s="452"/>
      <c r="BQG2" s="452"/>
      <c r="BQH2" s="452"/>
      <c r="BQI2" s="452"/>
      <c r="BQJ2" s="452"/>
      <c r="BQK2" s="452"/>
      <c r="BQL2" s="452"/>
      <c r="BQM2" s="452"/>
      <c r="BQN2" s="452"/>
      <c r="BQO2" s="452"/>
      <c r="BQP2" s="452"/>
      <c r="BQQ2" s="452"/>
      <c r="BQR2" s="452"/>
      <c r="BQS2" s="452"/>
      <c r="BQT2" s="452"/>
      <c r="BQU2" s="452"/>
      <c r="BQV2" s="452"/>
      <c r="BQW2" s="452"/>
      <c r="BQX2" s="452"/>
      <c r="BQY2" s="452"/>
      <c r="BQZ2" s="452"/>
      <c r="BRA2" s="452"/>
      <c r="BRB2" s="452"/>
      <c r="BRC2" s="452"/>
      <c r="BRD2" s="452"/>
      <c r="BRE2" s="452"/>
      <c r="BRF2" s="452"/>
      <c r="BRG2" s="452"/>
      <c r="BRH2" s="452"/>
      <c r="BRI2" s="452"/>
      <c r="BRJ2" s="452"/>
      <c r="BRK2" s="452"/>
      <c r="BRL2" s="452"/>
      <c r="BRM2" s="452"/>
      <c r="BRN2" s="452"/>
      <c r="BRO2" s="452"/>
      <c r="BRP2" s="452"/>
      <c r="BRQ2" s="452"/>
      <c r="BRR2" s="452"/>
      <c r="BRS2" s="452"/>
      <c r="BRT2" s="452"/>
      <c r="BRU2" s="452"/>
      <c r="BRV2" s="452"/>
      <c r="BRW2" s="452"/>
      <c r="BRX2" s="452"/>
      <c r="BRY2" s="452"/>
      <c r="BRZ2" s="452"/>
      <c r="BSA2" s="452"/>
      <c r="BSB2" s="452"/>
      <c r="BSC2" s="452"/>
      <c r="BSD2" s="452"/>
      <c r="BSE2" s="452"/>
      <c r="BSF2" s="452"/>
      <c r="BSG2" s="452"/>
      <c r="BSH2" s="452"/>
      <c r="BSI2" s="452"/>
      <c r="BSJ2" s="452"/>
      <c r="BSK2" s="452"/>
      <c r="BSL2" s="452"/>
      <c r="BSM2" s="452"/>
      <c r="BSN2" s="452"/>
      <c r="BSO2" s="452"/>
      <c r="BSP2" s="452"/>
      <c r="BSQ2" s="452"/>
      <c r="BSR2" s="452"/>
      <c r="BSS2" s="452"/>
      <c r="BST2" s="452"/>
      <c r="BSU2" s="452"/>
      <c r="BSV2" s="452"/>
      <c r="BSW2" s="452"/>
      <c r="BSX2" s="452"/>
      <c r="BSY2" s="452"/>
      <c r="BSZ2" s="452"/>
      <c r="BTA2" s="452"/>
      <c r="BTB2" s="452"/>
      <c r="BTC2" s="452"/>
      <c r="BTD2" s="452"/>
      <c r="BTE2" s="452"/>
      <c r="BTF2" s="452"/>
      <c r="BTG2" s="452"/>
      <c r="BTH2" s="452"/>
      <c r="BTI2" s="452"/>
      <c r="BTJ2" s="452"/>
      <c r="BTK2" s="452"/>
      <c r="BTL2" s="452"/>
      <c r="BTM2" s="452"/>
      <c r="BTN2" s="452"/>
      <c r="BTO2" s="452"/>
      <c r="BTP2" s="452"/>
      <c r="BTQ2" s="452"/>
      <c r="BTR2" s="452"/>
      <c r="BTS2" s="452"/>
      <c r="BTT2" s="452"/>
      <c r="BTU2" s="452"/>
      <c r="BTV2" s="452"/>
      <c r="BTW2" s="452"/>
      <c r="BTX2" s="452"/>
      <c r="BTY2" s="452"/>
      <c r="BTZ2" s="452"/>
      <c r="BUA2" s="452"/>
      <c r="BUB2" s="452"/>
      <c r="BUC2" s="452"/>
      <c r="BUD2" s="452"/>
      <c r="BUE2" s="452"/>
      <c r="BUF2" s="452"/>
      <c r="BUG2" s="452"/>
      <c r="BUH2" s="452"/>
      <c r="BUI2" s="452"/>
      <c r="BUJ2" s="452"/>
      <c r="BUK2" s="452"/>
      <c r="BUL2" s="452"/>
      <c r="BUM2" s="452"/>
      <c r="BUN2" s="452"/>
      <c r="BUO2" s="452"/>
      <c r="BUP2" s="452"/>
      <c r="BUQ2" s="452"/>
      <c r="BUR2" s="452"/>
      <c r="BUS2" s="452"/>
      <c r="BUT2" s="452"/>
      <c r="BUU2" s="452"/>
      <c r="BUV2" s="452"/>
      <c r="BUW2" s="452"/>
      <c r="BUX2" s="452"/>
      <c r="BUY2" s="452"/>
      <c r="BUZ2" s="452"/>
      <c r="BVA2" s="452"/>
      <c r="BVB2" s="452"/>
      <c r="BVC2" s="452"/>
      <c r="BVD2" s="452"/>
      <c r="BVE2" s="452"/>
      <c r="BVF2" s="452"/>
      <c r="BVG2" s="452"/>
      <c r="BVH2" s="452"/>
      <c r="BVI2" s="452"/>
      <c r="BVJ2" s="452"/>
      <c r="BVK2" s="452"/>
      <c r="BVL2" s="452"/>
      <c r="BVM2" s="452"/>
      <c r="BVN2" s="452"/>
      <c r="BVO2" s="452"/>
      <c r="BVP2" s="452"/>
      <c r="BVQ2" s="452"/>
      <c r="BVR2" s="452"/>
      <c r="BVS2" s="452"/>
      <c r="BVT2" s="452"/>
      <c r="BVU2" s="452"/>
      <c r="BVV2" s="452"/>
      <c r="BVW2" s="452"/>
      <c r="BVX2" s="452"/>
      <c r="BVY2" s="452"/>
      <c r="BVZ2" s="452"/>
      <c r="BWA2" s="452"/>
      <c r="BWB2" s="452"/>
      <c r="BWC2" s="452"/>
      <c r="BWD2" s="452"/>
      <c r="BWE2" s="452"/>
      <c r="BWF2" s="452"/>
      <c r="BWG2" s="452"/>
      <c r="BWH2" s="452"/>
      <c r="BWI2" s="452"/>
      <c r="BWJ2" s="452"/>
      <c r="BWK2" s="452"/>
      <c r="BWL2" s="452"/>
      <c r="BWM2" s="452"/>
      <c r="BWN2" s="452"/>
      <c r="BWO2" s="452"/>
      <c r="BWP2" s="452"/>
      <c r="BWQ2" s="452"/>
      <c r="BWR2" s="452"/>
      <c r="BWS2" s="452"/>
      <c r="BWT2" s="452"/>
      <c r="BWU2" s="452"/>
      <c r="BWV2" s="452"/>
      <c r="BWW2" s="452"/>
      <c r="BWX2" s="452"/>
      <c r="BWY2" s="452"/>
      <c r="BWZ2" s="452"/>
      <c r="BXA2" s="452"/>
      <c r="BXB2" s="452"/>
      <c r="BXC2" s="452"/>
      <c r="BXD2" s="452"/>
      <c r="BXE2" s="452"/>
      <c r="BXF2" s="452"/>
      <c r="BXG2" s="452"/>
      <c r="BXH2" s="452"/>
      <c r="BXI2" s="452"/>
      <c r="BXJ2" s="452"/>
      <c r="BXK2" s="452"/>
      <c r="BXL2" s="452"/>
      <c r="BXM2" s="452"/>
      <c r="BXN2" s="452"/>
      <c r="BXO2" s="452"/>
      <c r="BXP2" s="452"/>
      <c r="BXQ2" s="452"/>
      <c r="BXR2" s="452"/>
      <c r="BXS2" s="452"/>
      <c r="BXT2" s="452"/>
      <c r="BXU2" s="452"/>
      <c r="BXV2" s="452"/>
      <c r="BXW2" s="452"/>
      <c r="BXX2" s="452"/>
      <c r="BXY2" s="452"/>
      <c r="BXZ2" s="452"/>
      <c r="BYA2" s="452"/>
      <c r="BYB2" s="452"/>
      <c r="BYC2" s="452"/>
      <c r="BYD2" s="452"/>
      <c r="BYE2" s="452"/>
      <c r="BYF2" s="452"/>
      <c r="BYG2" s="452"/>
      <c r="BYH2" s="452"/>
      <c r="BYI2" s="452"/>
      <c r="BYJ2" s="452"/>
      <c r="BYK2" s="452"/>
      <c r="BYL2" s="452"/>
      <c r="BYM2" s="452"/>
      <c r="BYN2" s="452"/>
      <c r="BYO2" s="452"/>
      <c r="BYP2" s="452"/>
      <c r="BYQ2" s="452"/>
      <c r="BYR2" s="452"/>
      <c r="BYS2" s="452"/>
      <c r="BYT2" s="452"/>
      <c r="BYU2" s="452"/>
      <c r="BYV2" s="452"/>
      <c r="BYW2" s="452"/>
      <c r="BYX2" s="452"/>
      <c r="BYY2" s="452"/>
      <c r="BYZ2" s="452"/>
      <c r="BZA2" s="452"/>
      <c r="BZB2" s="452"/>
      <c r="BZC2" s="452"/>
      <c r="BZD2" s="452"/>
      <c r="BZE2" s="452"/>
      <c r="BZF2" s="452"/>
      <c r="BZG2" s="452"/>
      <c r="BZH2" s="452"/>
      <c r="BZI2" s="452"/>
      <c r="BZJ2" s="452"/>
      <c r="BZK2" s="452"/>
      <c r="BZL2" s="452"/>
      <c r="BZM2" s="452"/>
      <c r="BZN2" s="452"/>
      <c r="BZO2" s="452"/>
      <c r="BZP2" s="452"/>
      <c r="BZQ2" s="452"/>
      <c r="BZR2" s="452"/>
      <c r="BZS2" s="452"/>
      <c r="BZT2" s="452"/>
      <c r="BZU2" s="452"/>
      <c r="BZV2" s="452"/>
      <c r="BZW2" s="452"/>
      <c r="BZX2" s="452"/>
      <c r="BZY2" s="452"/>
      <c r="BZZ2" s="452"/>
      <c r="CAA2" s="452"/>
      <c r="CAB2" s="452"/>
      <c r="CAC2" s="452"/>
      <c r="CAD2" s="452"/>
      <c r="CAE2" s="452"/>
      <c r="CAF2" s="452"/>
      <c r="CAG2" s="452"/>
      <c r="CAH2" s="452"/>
      <c r="CAI2" s="452"/>
      <c r="CAJ2" s="452"/>
      <c r="CAK2" s="452"/>
      <c r="CAL2" s="452"/>
      <c r="CAM2" s="452"/>
      <c r="CAN2" s="452"/>
      <c r="CAO2" s="452"/>
      <c r="CAP2" s="452"/>
      <c r="CAQ2" s="452"/>
      <c r="CAR2" s="452"/>
      <c r="CAS2" s="452"/>
      <c r="CAT2" s="452"/>
      <c r="CAU2" s="452"/>
      <c r="CAV2" s="452"/>
      <c r="CAW2" s="452"/>
      <c r="CAX2" s="452"/>
      <c r="CAY2" s="452"/>
      <c r="CAZ2" s="452"/>
      <c r="CBA2" s="452"/>
      <c r="CBB2" s="452"/>
      <c r="CBC2" s="452"/>
      <c r="CBD2" s="452"/>
      <c r="CBE2" s="452"/>
      <c r="CBF2" s="452"/>
      <c r="CBG2" s="452"/>
      <c r="CBH2" s="452"/>
      <c r="CBI2" s="452"/>
      <c r="CBJ2" s="452"/>
      <c r="CBK2" s="452"/>
      <c r="CBL2" s="452"/>
      <c r="CBM2" s="452"/>
      <c r="CBN2" s="452"/>
      <c r="CBO2" s="452"/>
      <c r="CBP2" s="452"/>
      <c r="CBQ2" s="452"/>
      <c r="CBR2" s="452"/>
      <c r="CBS2" s="452"/>
      <c r="CBT2" s="452"/>
      <c r="CBU2" s="452"/>
      <c r="CBV2" s="452"/>
      <c r="CBW2" s="452"/>
      <c r="CBX2" s="452"/>
      <c r="CBY2" s="452"/>
      <c r="CBZ2" s="452"/>
      <c r="CCA2" s="452"/>
      <c r="CCB2" s="452"/>
      <c r="CCC2" s="452"/>
      <c r="CCD2" s="452"/>
      <c r="CCE2" s="452"/>
      <c r="CCF2" s="452"/>
      <c r="CCG2" s="452"/>
      <c r="CCH2" s="452"/>
      <c r="CCI2" s="452"/>
      <c r="CCJ2" s="452"/>
      <c r="CCK2" s="452"/>
      <c r="CCL2" s="452"/>
      <c r="CCM2" s="452"/>
      <c r="CCN2" s="452"/>
      <c r="CCO2" s="452"/>
      <c r="CCP2" s="452"/>
      <c r="CCQ2" s="452"/>
      <c r="CCR2" s="452"/>
      <c r="CCS2" s="452"/>
      <c r="CCT2" s="452"/>
      <c r="CCU2" s="452"/>
      <c r="CCV2" s="452"/>
      <c r="CCW2" s="452"/>
      <c r="CCX2" s="452"/>
      <c r="CCY2" s="452"/>
      <c r="CCZ2" s="452"/>
      <c r="CDA2" s="452"/>
      <c r="CDB2" s="452"/>
      <c r="CDC2" s="452"/>
      <c r="CDD2" s="452"/>
      <c r="CDE2" s="452"/>
      <c r="CDF2" s="452"/>
      <c r="CDG2" s="452"/>
      <c r="CDH2" s="452"/>
      <c r="CDI2" s="452"/>
      <c r="CDJ2" s="452"/>
      <c r="CDK2" s="452"/>
      <c r="CDL2" s="452"/>
      <c r="CDM2" s="452"/>
      <c r="CDN2" s="452"/>
      <c r="CDO2" s="452"/>
      <c r="CDP2" s="452"/>
      <c r="CDQ2" s="452"/>
      <c r="CDR2" s="452"/>
      <c r="CDS2" s="452"/>
      <c r="CDT2" s="452"/>
      <c r="CDU2" s="452"/>
      <c r="CDV2" s="452"/>
      <c r="CDW2" s="452"/>
      <c r="CDX2" s="452"/>
      <c r="CDY2" s="452"/>
      <c r="CDZ2" s="452"/>
      <c r="CEA2" s="452"/>
      <c r="CEB2" s="452"/>
      <c r="CEC2" s="452"/>
      <c r="CED2" s="452"/>
      <c r="CEE2" s="452"/>
      <c r="CEF2" s="452"/>
      <c r="CEG2" s="452"/>
      <c r="CEH2" s="452"/>
      <c r="CEI2" s="452"/>
      <c r="CEJ2" s="452"/>
      <c r="CEK2" s="452"/>
      <c r="CEL2" s="452"/>
      <c r="CEM2" s="452"/>
      <c r="CEN2" s="452"/>
      <c r="CEO2" s="452"/>
      <c r="CEP2" s="452"/>
      <c r="CEQ2" s="452"/>
      <c r="CER2" s="452"/>
      <c r="CES2" s="452"/>
      <c r="CET2" s="452"/>
      <c r="CEU2" s="452"/>
      <c r="CEV2" s="452"/>
      <c r="CEW2" s="452"/>
      <c r="CEX2" s="452"/>
      <c r="CEY2" s="452"/>
      <c r="CEZ2" s="452"/>
      <c r="CFA2" s="452"/>
      <c r="CFB2" s="452"/>
      <c r="CFC2" s="452"/>
      <c r="CFD2" s="452"/>
      <c r="CFE2" s="452"/>
      <c r="CFF2" s="452"/>
      <c r="CFG2" s="452"/>
      <c r="CFH2" s="452"/>
      <c r="CFI2" s="452"/>
      <c r="CFJ2" s="452"/>
      <c r="CFK2" s="452"/>
      <c r="CFL2" s="452"/>
      <c r="CFM2" s="452"/>
      <c r="CFN2" s="452"/>
      <c r="CFO2" s="452"/>
      <c r="CFP2" s="452"/>
      <c r="CFQ2" s="452"/>
      <c r="CFR2" s="452"/>
      <c r="CFS2" s="452"/>
      <c r="CFT2" s="452"/>
      <c r="CFU2" s="452"/>
      <c r="CFV2" s="452"/>
      <c r="CFW2" s="452"/>
      <c r="CFX2" s="452"/>
      <c r="CFY2" s="452"/>
      <c r="CFZ2" s="452"/>
      <c r="CGA2" s="452"/>
      <c r="CGB2" s="452"/>
      <c r="CGC2" s="452"/>
      <c r="CGD2" s="452"/>
      <c r="CGE2" s="452"/>
      <c r="CGF2" s="452"/>
      <c r="CGG2" s="452"/>
      <c r="CGH2" s="452"/>
      <c r="CGI2" s="452"/>
      <c r="CGJ2" s="452"/>
      <c r="CGK2" s="452"/>
      <c r="CGL2" s="452"/>
      <c r="CGM2" s="452"/>
      <c r="CGN2" s="452"/>
      <c r="CGO2" s="452"/>
      <c r="CGP2" s="452"/>
      <c r="CGQ2" s="452"/>
      <c r="CGR2" s="452"/>
      <c r="CGS2" s="452"/>
      <c r="CGT2" s="452"/>
      <c r="CGU2" s="452"/>
      <c r="CGV2" s="452"/>
      <c r="CGW2" s="452"/>
      <c r="CGX2" s="452"/>
      <c r="CGY2" s="452"/>
      <c r="CGZ2" s="452"/>
      <c r="CHA2" s="452"/>
      <c r="CHB2" s="452"/>
      <c r="CHC2" s="452"/>
      <c r="CHD2" s="452"/>
      <c r="CHE2" s="452"/>
      <c r="CHF2" s="452"/>
      <c r="CHG2" s="452"/>
      <c r="CHH2" s="452"/>
      <c r="CHI2" s="452"/>
      <c r="CHJ2" s="452"/>
      <c r="CHK2" s="452"/>
      <c r="CHL2" s="452"/>
      <c r="CHM2" s="452"/>
      <c r="CHN2" s="452"/>
      <c r="CHO2" s="452"/>
      <c r="CHP2" s="452"/>
      <c r="CHQ2" s="452"/>
      <c r="CHR2" s="452"/>
      <c r="CHS2" s="452"/>
      <c r="CHT2" s="452"/>
      <c r="CHU2" s="452"/>
      <c r="CHV2" s="452"/>
      <c r="CHW2" s="452"/>
      <c r="CHX2" s="452"/>
      <c r="CHY2" s="452"/>
      <c r="CHZ2" s="452"/>
      <c r="CIA2" s="452"/>
      <c r="CIB2" s="452"/>
      <c r="CIC2" s="452"/>
      <c r="CID2" s="452"/>
      <c r="CIE2" s="452"/>
      <c r="CIF2" s="452"/>
      <c r="CIG2" s="452"/>
      <c r="CIH2" s="452"/>
      <c r="CII2" s="452"/>
      <c r="CIJ2" s="452"/>
      <c r="CIK2" s="452"/>
      <c r="CIL2" s="452"/>
      <c r="CIM2" s="452"/>
      <c r="CIN2" s="452"/>
      <c r="CIO2" s="452"/>
      <c r="CIP2" s="452"/>
      <c r="CIQ2" s="452"/>
      <c r="CIR2" s="452"/>
      <c r="CIS2" s="452"/>
      <c r="CIT2" s="452"/>
      <c r="CIU2" s="452"/>
      <c r="CIV2" s="452"/>
      <c r="CIW2" s="452"/>
      <c r="CIX2" s="452"/>
      <c r="CIY2" s="452"/>
      <c r="CIZ2" s="452"/>
      <c r="CJA2" s="452"/>
      <c r="CJB2" s="452"/>
      <c r="CJC2" s="452"/>
      <c r="CJD2" s="452"/>
      <c r="CJE2" s="452"/>
      <c r="CJF2" s="452"/>
      <c r="CJG2" s="452"/>
      <c r="CJH2" s="452"/>
      <c r="CJI2" s="452"/>
      <c r="CJJ2" s="452"/>
      <c r="CJK2" s="452"/>
      <c r="CJL2" s="452"/>
      <c r="CJM2" s="452"/>
      <c r="CJN2" s="452"/>
      <c r="CJO2" s="452"/>
      <c r="CJP2" s="452"/>
      <c r="CJQ2" s="452"/>
      <c r="CJR2" s="452"/>
      <c r="CJS2" s="452"/>
      <c r="CJT2" s="452"/>
      <c r="CJU2" s="452"/>
      <c r="CJV2" s="452"/>
      <c r="CJW2" s="452"/>
      <c r="CJX2" s="452"/>
      <c r="CJY2" s="452"/>
      <c r="CJZ2" s="452"/>
      <c r="CKA2" s="452"/>
      <c r="CKB2" s="452"/>
      <c r="CKC2" s="452"/>
      <c r="CKD2" s="452"/>
      <c r="CKE2" s="452"/>
      <c r="CKF2" s="452"/>
      <c r="CKG2" s="452"/>
      <c r="CKH2" s="452"/>
      <c r="CKI2" s="452"/>
      <c r="CKJ2" s="452"/>
      <c r="CKK2" s="452"/>
      <c r="CKL2" s="452"/>
      <c r="CKM2" s="452"/>
      <c r="CKN2" s="452"/>
      <c r="CKO2" s="452"/>
      <c r="CKP2" s="452"/>
      <c r="CKQ2" s="452"/>
      <c r="CKR2" s="452"/>
      <c r="CKS2" s="452"/>
      <c r="CKT2" s="452"/>
      <c r="CKU2" s="452"/>
      <c r="CKV2" s="452"/>
      <c r="CKW2" s="452"/>
      <c r="CKX2" s="452"/>
      <c r="CKY2" s="452"/>
      <c r="CKZ2" s="452"/>
      <c r="CLA2" s="452"/>
      <c r="CLB2" s="452"/>
      <c r="CLC2" s="452"/>
      <c r="CLD2" s="452"/>
      <c r="CLE2" s="452"/>
      <c r="CLF2" s="452"/>
      <c r="CLG2" s="452"/>
      <c r="CLH2" s="452"/>
      <c r="CLI2" s="452"/>
      <c r="CLJ2" s="452"/>
      <c r="CLK2" s="452"/>
      <c r="CLL2" s="452"/>
      <c r="CLM2" s="452"/>
      <c r="CLN2" s="452"/>
      <c r="CLO2" s="452"/>
      <c r="CLP2" s="452"/>
      <c r="CLQ2" s="452"/>
      <c r="CLR2" s="452"/>
      <c r="CLS2" s="452"/>
      <c r="CLT2" s="452"/>
      <c r="CLU2" s="452"/>
      <c r="CLV2" s="452"/>
      <c r="CLW2" s="452"/>
      <c r="CLX2" s="452"/>
      <c r="CLY2" s="452"/>
      <c r="CLZ2" s="452"/>
      <c r="CMA2" s="452"/>
      <c r="CMB2" s="452"/>
      <c r="CMC2" s="452"/>
      <c r="CMD2" s="452"/>
      <c r="CME2" s="452"/>
      <c r="CMF2" s="452"/>
      <c r="CMG2" s="452"/>
      <c r="CMH2" s="452"/>
      <c r="CMI2" s="452"/>
      <c r="CMJ2" s="452"/>
      <c r="CMK2" s="452"/>
      <c r="CML2" s="452"/>
      <c r="CMM2" s="452"/>
      <c r="CMN2" s="452"/>
      <c r="CMO2" s="452"/>
      <c r="CMP2" s="452"/>
      <c r="CMQ2" s="452"/>
      <c r="CMR2" s="452"/>
      <c r="CMS2" s="452"/>
      <c r="CMT2" s="452"/>
      <c r="CMU2" s="452"/>
      <c r="CMV2" s="452"/>
      <c r="CMW2" s="452"/>
      <c r="CMX2" s="452"/>
      <c r="CMY2" s="452"/>
      <c r="CMZ2" s="452"/>
      <c r="CNA2" s="452"/>
      <c r="CNB2" s="452"/>
      <c r="CNC2" s="452"/>
      <c r="CND2" s="452"/>
      <c r="CNE2" s="452"/>
      <c r="CNF2" s="452"/>
      <c r="CNG2" s="452"/>
      <c r="CNH2" s="452"/>
      <c r="CNI2" s="452"/>
      <c r="CNJ2" s="452"/>
      <c r="CNK2" s="452"/>
      <c r="CNL2" s="452"/>
      <c r="CNM2" s="452"/>
      <c r="CNN2" s="452"/>
      <c r="CNO2" s="452"/>
      <c r="CNP2" s="452"/>
      <c r="CNQ2" s="452"/>
      <c r="CNR2" s="452"/>
      <c r="CNS2" s="452"/>
      <c r="CNT2" s="452"/>
      <c r="CNU2" s="452"/>
      <c r="CNV2" s="452"/>
      <c r="CNW2" s="452"/>
      <c r="CNX2" s="452"/>
      <c r="CNY2" s="452"/>
      <c r="CNZ2" s="452"/>
      <c r="COA2" s="452"/>
      <c r="COB2" s="452"/>
      <c r="COC2" s="452"/>
      <c r="COD2" s="452"/>
      <c r="COE2" s="452"/>
      <c r="COF2" s="452"/>
      <c r="COG2" s="452"/>
      <c r="COH2" s="452"/>
      <c r="COI2" s="452"/>
      <c r="COJ2" s="452"/>
      <c r="COK2" s="452"/>
      <c r="COL2" s="452"/>
      <c r="COM2" s="452"/>
      <c r="CON2" s="452"/>
      <c r="COO2" s="452"/>
      <c r="COP2" s="452"/>
      <c r="COQ2" s="452"/>
      <c r="COR2" s="452"/>
      <c r="COS2" s="452"/>
      <c r="COT2" s="452"/>
      <c r="COU2" s="452"/>
      <c r="COV2" s="452"/>
      <c r="COW2" s="452"/>
      <c r="COX2" s="452"/>
      <c r="COY2" s="452"/>
      <c r="COZ2" s="452"/>
      <c r="CPA2" s="452"/>
      <c r="CPB2" s="452"/>
      <c r="CPC2" s="452"/>
      <c r="CPD2" s="452"/>
      <c r="CPE2" s="452"/>
      <c r="CPF2" s="452"/>
      <c r="CPG2" s="452"/>
      <c r="CPH2" s="452"/>
      <c r="CPI2" s="452"/>
      <c r="CPJ2" s="452"/>
      <c r="CPK2" s="452"/>
      <c r="CPL2" s="452"/>
      <c r="CPM2" s="452"/>
      <c r="CPN2" s="452"/>
      <c r="CPO2" s="452"/>
      <c r="CPP2" s="452"/>
      <c r="CPQ2" s="452"/>
      <c r="CPR2" s="452"/>
      <c r="CPS2" s="452"/>
      <c r="CPT2" s="452"/>
      <c r="CPU2" s="452"/>
      <c r="CPV2" s="452"/>
      <c r="CPW2" s="452"/>
      <c r="CPX2" s="452"/>
      <c r="CPY2" s="452"/>
      <c r="CPZ2" s="452"/>
      <c r="CQA2" s="452"/>
      <c r="CQB2" s="452"/>
      <c r="CQC2" s="452"/>
      <c r="CQD2" s="452"/>
      <c r="CQE2" s="452"/>
      <c r="CQF2" s="452"/>
      <c r="CQG2" s="452"/>
      <c r="CQH2" s="452"/>
      <c r="CQI2" s="452"/>
      <c r="CQJ2" s="452"/>
      <c r="CQK2" s="452"/>
      <c r="CQL2" s="452"/>
      <c r="CQM2" s="452"/>
      <c r="CQN2" s="452"/>
      <c r="CQO2" s="452"/>
      <c r="CQP2" s="452"/>
      <c r="CQQ2" s="452"/>
      <c r="CQR2" s="452"/>
      <c r="CQS2" s="452"/>
      <c r="CQT2" s="452"/>
      <c r="CQU2" s="452"/>
      <c r="CQV2" s="452"/>
      <c r="CQW2" s="452"/>
      <c r="CQX2" s="452"/>
      <c r="CQY2" s="452"/>
      <c r="CQZ2" s="452"/>
      <c r="CRA2" s="452"/>
      <c r="CRB2" s="452"/>
      <c r="CRC2" s="452"/>
      <c r="CRD2" s="452"/>
      <c r="CRE2" s="452"/>
      <c r="CRF2" s="452"/>
      <c r="CRG2" s="452"/>
      <c r="CRH2" s="452"/>
      <c r="CRI2" s="452"/>
      <c r="CRJ2" s="452"/>
      <c r="CRK2" s="452"/>
      <c r="CRL2" s="452"/>
      <c r="CRM2" s="452"/>
      <c r="CRN2" s="452"/>
      <c r="CRO2" s="452"/>
      <c r="CRP2" s="452"/>
      <c r="CRQ2" s="452"/>
      <c r="CRR2" s="452"/>
      <c r="CRS2" s="452"/>
      <c r="CRT2" s="452"/>
      <c r="CRU2" s="452"/>
      <c r="CRV2" s="452"/>
      <c r="CRW2" s="452"/>
      <c r="CRX2" s="452"/>
      <c r="CRY2" s="452"/>
      <c r="CRZ2" s="452"/>
      <c r="CSA2" s="452"/>
      <c r="CSB2" s="452"/>
      <c r="CSC2" s="452"/>
      <c r="CSD2" s="452"/>
      <c r="CSE2" s="452"/>
      <c r="CSF2" s="452"/>
      <c r="CSG2" s="452"/>
      <c r="CSH2" s="452"/>
      <c r="CSI2" s="452"/>
      <c r="CSJ2" s="452"/>
      <c r="CSK2" s="452"/>
      <c r="CSL2" s="452"/>
      <c r="CSM2" s="452"/>
      <c r="CSN2" s="452"/>
      <c r="CSO2" s="452"/>
      <c r="CSP2" s="452"/>
      <c r="CSQ2" s="452"/>
      <c r="CSR2" s="452"/>
      <c r="CSS2" s="452"/>
      <c r="CST2" s="452"/>
      <c r="CSU2" s="452"/>
      <c r="CSV2" s="452"/>
      <c r="CSW2" s="452"/>
      <c r="CSX2" s="452"/>
      <c r="CSY2" s="452"/>
      <c r="CSZ2" s="452"/>
      <c r="CTA2" s="452"/>
      <c r="CTB2" s="452"/>
      <c r="CTC2" s="452"/>
      <c r="CTD2" s="452"/>
      <c r="CTE2" s="452"/>
      <c r="CTF2" s="452"/>
      <c r="CTG2" s="452"/>
      <c r="CTH2" s="452"/>
      <c r="CTI2" s="452"/>
      <c r="CTJ2" s="452"/>
      <c r="CTK2" s="452"/>
      <c r="CTL2" s="452"/>
      <c r="CTM2" s="452"/>
      <c r="CTN2" s="452"/>
      <c r="CTO2" s="452"/>
      <c r="CTP2" s="452"/>
      <c r="CTQ2" s="452"/>
      <c r="CTR2" s="452"/>
      <c r="CTS2" s="452"/>
      <c r="CTT2" s="452"/>
      <c r="CTU2" s="452"/>
      <c r="CTV2" s="452"/>
      <c r="CTW2" s="452"/>
      <c r="CTX2" s="452"/>
      <c r="CTY2" s="452"/>
      <c r="CTZ2" s="452"/>
      <c r="CUA2" s="452"/>
      <c r="CUB2" s="452"/>
      <c r="CUC2" s="452"/>
      <c r="CUD2" s="452"/>
      <c r="CUE2" s="452"/>
      <c r="CUF2" s="452"/>
      <c r="CUG2" s="452"/>
      <c r="CUH2" s="452"/>
      <c r="CUI2" s="452"/>
      <c r="CUJ2" s="452"/>
      <c r="CUK2" s="452"/>
      <c r="CUL2" s="452"/>
      <c r="CUM2" s="452"/>
      <c r="CUN2" s="452"/>
      <c r="CUO2" s="452"/>
      <c r="CUP2" s="452"/>
      <c r="CUQ2" s="452"/>
      <c r="CUR2" s="452"/>
      <c r="CUS2" s="452"/>
      <c r="CUT2" s="452"/>
      <c r="CUU2" s="452"/>
      <c r="CUV2" s="452"/>
      <c r="CUW2" s="452"/>
      <c r="CUX2" s="452"/>
      <c r="CUY2" s="452"/>
      <c r="CUZ2" s="452"/>
      <c r="CVA2" s="452"/>
      <c r="CVB2" s="452"/>
      <c r="CVC2" s="452"/>
      <c r="CVD2" s="452"/>
      <c r="CVE2" s="452"/>
      <c r="CVF2" s="452"/>
      <c r="CVG2" s="452"/>
      <c r="CVH2" s="452"/>
      <c r="CVI2" s="452"/>
      <c r="CVJ2" s="452"/>
      <c r="CVK2" s="452"/>
      <c r="CVL2" s="452"/>
      <c r="CVM2" s="452"/>
      <c r="CVN2" s="452"/>
      <c r="CVO2" s="452"/>
      <c r="CVP2" s="452"/>
      <c r="CVQ2" s="452"/>
      <c r="CVR2" s="452"/>
      <c r="CVS2" s="452"/>
      <c r="CVT2" s="452"/>
      <c r="CVU2" s="452"/>
      <c r="CVV2" s="452"/>
      <c r="CVW2" s="452"/>
      <c r="CVX2" s="452"/>
      <c r="CVY2" s="452"/>
      <c r="CVZ2" s="452"/>
      <c r="CWA2" s="452"/>
      <c r="CWB2" s="452"/>
      <c r="CWC2" s="452"/>
      <c r="CWD2" s="452"/>
      <c r="CWE2" s="452"/>
      <c r="CWF2" s="452"/>
      <c r="CWG2" s="452"/>
      <c r="CWH2" s="452"/>
      <c r="CWI2" s="452"/>
      <c r="CWJ2" s="452"/>
      <c r="CWK2" s="452"/>
      <c r="CWL2" s="452"/>
      <c r="CWM2" s="452"/>
      <c r="CWN2" s="452"/>
      <c r="CWO2" s="452"/>
      <c r="CWP2" s="452"/>
      <c r="CWQ2" s="452"/>
      <c r="CWR2" s="452"/>
      <c r="CWS2" s="452"/>
      <c r="CWT2" s="452"/>
      <c r="CWU2" s="452"/>
      <c r="CWV2" s="452"/>
      <c r="CWW2" s="452"/>
      <c r="CWX2" s="452"/>
      <c r="CWY2" s="452"/>
      <c r="CWZ2" s="452"/>
      <c r="CXA2" s="452"/>
      <c r="CXB2" s="452"/>
      <c r="CXC2" s="452"/>
      <c r="CXD2" s="452"/>
      <c r="CXE2" s="452"/>
      <c r="CXF2" s="452"/>
      <c r="CXG2" s="452"/>
      <c r="CXH2" s="452"/>
      <c r="CXI2" s="452"/>
      <c r="CXJ2" s="452"/>
      <c r="CXK2" s="452"/>
      <c r="CXL2" s="452"/>
      <c r="CXM2" s="452"/>
      <c r="CXN2" s="452"/>
      <c r="CXO2" s="452"/>
      <c r="CXP2" s="452"/>
      <c r="CXQ2" s="452"/>
      <c r="CXR2" s="452"/>
      <c r="CXS2" s="452"/>
      <c r="CXT2" s="452"/>
      <c r="CXU2" s="452"/>
      <c r="CXV2" s="452"/>
      <c r="CXW2" s="452"/>
      <c r="CXX2" s="452"/>
      <c r="CXY2" s="452"/>
      <c r="CXZ2" s="452"/>
      <c r="CYA2" s="452"/>
      <c r="CYB2" s="452"/>
      <c r="CYC2" s="452"/>
      <c r="CYD2" s="452"/>
      <c r="CYE2" s="452"/>
      <c r="CYF2" s="452"/>
      <c r="CYG2" s="452"/>
      <c r="CYH2" s="452"/>
      <c r="CYI2" s="452"/>
      <c r="CYJ2" s="452"/>
      <c r="CYK2" s="452"/>
      <c r="CYL2" s="452"/>
      <c r="CYM2" s="452"/>
      <c r="CYN2" s="452"/>
      <c r="CYO2" s="452"/>
      <c r="CYP2" s="452"/>
      <c r="CYQ2" s="452"/>
      <c r="CYR2" s="452"/>
      <c r="CYS2" s="452"/>
      <c r="CYT2" s="452"/>
      <c r="CYU2" s="452"/>
      <c r="CYV2" s="452"/>
      <c r="CYW2" s="452"/>
      <c r="CYX2" s="452"/>
      <c r="CYY2" s="452"/>
      <c r="CYZ2" s="452"/>
      <c r="CZA2" s="452"/>
      <c r="CZB2" s="452"/>
      <c r="CZC2" s="452"/>
      <c r="CZD2" s="452"/>
      <c r="CZE2" s="452"/>
      <c r="CZF2" s="452"/>
      <c r="CZG2" s="452"/>
      <c r="CZH2" s="452"/>
      <c r="CZI2" s="452"/>
      <c r="CZJ2" s="452"/>
      <c r="CZK2" s="452"/>
      <c r="CZL2" s="452"/>
      <c r="CZM2" s="452"/>
      <c r="CZN2" s="452"/>
      <c r="CZO2" s="452"/>
      <c r="CZP2" s="452"/>
      <c r="CZQ2" s="452"/>
      <c r="CZR2" s="452"/>
      <c r="CZS2" s="452"/>
      <c r="CZT2" s="452"/>
      <c r="CZU2" s="452"/>
      <c r="CZV2" s="452"/>
      <c r="CZW2" s="452"/>
      <c r="CZX2" s="452"/>
      <c r="CZY2" s="452"/>
      <c r="CZZ2" s="452"/>
      <c r="DAA2" s="452"/>
      <c r="DAB2" s="452"/>
      <c r="DAC2" s="452"/>
      <c r="DAD2" s="452"/>
      <c r="DAE2" s="452"/>
      <c r="DAF2" s="452"/>
      <c r="DAG2" s="452"/>
      <c r="DAH2" s="452"/>
      <c r="DAI2" s="452"/>
      <c r="DAJ2" s="452"/>
      <c r="DAK2" s="452"/>
      <c r="DAL2" s="452"/>
      <c r="DAM2" s="452"/>
      <c r="DAN2" s="452"/>
      <c r="DAO2" s="452"/>
      <c r="DAP2" s="452"/>
      <c r="DAQ2" s="452"/>
      <c r="DAR2" s="452"/>
      <c r="DAS2" s="452"/>
      <c r="DAT2" s="452"/>
      <c r="DAU2" s="452"/>
      <c r="DAV2" s="452"/>
      <c r="DAW2" s="452"/>
      <c r="DAX2" s="452"/>
      <c r="DAY2" s="452"/>
      <c r="DAZ2" s="452"/>
      <c r="DBA2" s="452"/>
      <c r="DBB2" s="452"/>
      <c r="DBC2" s="452"/>
      <c r="DBD2" s="452"/>
      <c r="DBE2" s="452"/>
      <c r="DBF2" s="452"/>
      <c r="DBG2" s="452"/>
      <c r="DBH2" s="452"/>
      <c r="DBI2" s="452"/>
      <c r="DBJ2" s="452"/>
      <c r="DBK2" s="452"/>
      <c r="DBL2" s="452"/>
      <c r="DBM2" s="452"/>
      <c r="DBN2" s="452"/>
      <c r="DBO2" s="452"/>
      <c r="DBP2" s="452"/>
      <c r="DBQ2" s="452"/>
      <c r="DBR2" s="452"/>
      <c r="DBS2" s="452"/>
      <c r="DBT2" s="452"/>
      <c r="DBU2" s="452"/>
      <c r="DBV2" s="452"/>
      <c r="DBW2" s="452"/>
      <c r="DBX2" s="452"/>
      <c r="DBY2" s="452"/>
      <c r="DBZ2" s="452"/>
      <c r="DCA2" s="452"/>
      <c r="DCB2" s="452"/>
      <c r="DCC2" s="452"/>
      <c r="DCD2" s="452"/>
      <c r="DCE2" s="452"/>
      <c r="DCF2" s="452"/>
      <c r="DCG2" s="452"/>
      <c r="DCH2" s="452"/>
      <c r="DCI2" s="452"/>
      <c r="DCJ2" s="452"/>
      <c r="DCK2" s="452"/>
      <c r="DCL2" s="452"/>
      <c r="DCM2" s="452"/>
      <c r="DCN2" s="452"/>
      <c r="DCO2" s="452"/>
      <c r="DCP2" s="452"/>
      <c r="DCQ2" s="452"/>
      <c r="DCR2" s="452"/>
      <c r="DCS2" s="452"/>
      <c r="DCT2" s="452"/>
      <c r="DCU2" s="452"/>
      <c r="DCV2" s="452"/>
      <c r="DCW2" s="452"/>
      <c r="DCX2" s="452"/>
      <c r="DCY2" s="452"/>
      <c r="DCZ2" s="452"/>
      <c r="DDA2" s="452"/>
      <c r="DDB2" s="452"/>
      <c r="DDC2" s="452"/>
      <c r="DDD2" s="452"/>
      <c r="DDE2" s="452"/>
      <c r="DDF2" s="452"/>
      <c r="DDG2" s="452"/>
      <c r="DDH2" s="452"/>
      <c r="DDI2" s="452"/>
      <c r="DDJ2" s="452"/>
      <c r="DDK2" s="452"/>
      <c r="DDL2" s="452"/>
      <c r="DDM2" s="452"/>
      <c r="DDN2" s="452"/>
      <c r="DDO2" s="452"/>
      <c r="DDP2" s="452"/>
      <c r="DDQ2" s="452"/>
      <c r="DDR2" s="452"/>
      <c r="DDS2" s="452"/>
      <c r="DDT2" s="452"/>
      <c r="DDU2" s="452"/>
      <c r="DDV2" s="452"/>
      <c r="DDW2" s="452"/>
      <c r="DDX2" s="452"/>
      <c r="DDY2" s="452"/>
      <c r="DDZ2" s="452"/>
      <c r="DEA2" s="452"/>
      <c r="DEB2" s="452"/>
      <c r="DEC2" s="452"/>
      <c r="DED2" s="452"/>
      <c r="DEE2" s="452"/>
      <c r="DEF2" s="452"/>
      <c r="DEG2" s="452"/>
      <c r="DEH2" s="452"/>
      <c r="DEI2" s="452"/>
      <c r="DEJ2" s="452"/>
      <c r="DEK2" s="452"/>
      <c r="DEL2" s="452"/>
      <c r="DEM2" s="452"/>
      <c r="DEN2" s="452"/>
      <c r="DEO2" s="452"/>
      <c r="DEP2" s="452"/>
      <c r="DEQ2" s="452"/>
      <c r="DER2" s="452"/>
      <c r="DES2" s="452"/>
      <c r="DET2" s="452"/>
      <c r="DEU2" s="452"/>
      <c r="DEV2" s="452"/>
      <c r="DEW2" s="452"/>
      <c r="DEX2" s="452"/>
      <c r="DEY2" s="452"/>
      <c r="DEZ2" s="452"/>
      <c r="DFA2" s="452"/>
      <c r="DFB2" s="452"/>
      <c r="DFC2" s="452"/>
      <c r="DFD2" s="452"/>
      <c r="DFE2" s="452"/>
      <c r="DFF2" s="452"/>
      <c r="DFG2" s="452"/>
      <c r="DFH2" s="452"/>
      <c r="DFI2" s="452"/>
      <c r="DFJ2" s="452"/>
      <c r="DFK2" s="452"/>
      <c r="DFL2" s="452"/>
      <c r="DFM2" s="452"/>
      <c r="DFN2" s="452"/>
      <c r="DFO2" s="452"/>
      <c r="DFP2" s="452"/>
      <c r="DFQ2" s="452"/>
      <c r="DFR2" s="452"/>
      <c r="DFS2" s="452"/>
      <c r="DFT2" s="452"/>
      <c r="DFU2" s="452"/>
      <c r="DFV2" s="452"/>
      <c r="DFW2" s="452"/>
      <c r="DFX2" s="452"/>
      <c r="DFY2" s="452"/>
      <c r="DFZ2" s="452"/>
      <c r="DGA2" s="452"/>
      <c r="DGB2" s="452"/>
      <c r="DGC2" s="452"/>
      <c r="DGD2" s="452"/>
      <c r="DGE2" s="452"/>
      <c r="DGF2" s="452"/>
      <c r="DGG2" s="452"/>
      <c r="DGH2" s="452"/>
      <c r="DGI2" s="452"/>
      <c r="DGJ2" s="452"/>
      <c r="DGK2" s="452"/>
      <c r="DGL2" s="452"/>
      <c r="DGM2" s="452"/>
      <c r="DGN2" s="452"/>
      <c r="DGO2" s="452"/>
      <c r="DGP2" s="452"/>
      <c r="DGQ2" s="452"/>
      <c r="DGR2" s="452"/>
      <c r="DGS2" s="452"/>
      <c r="DGT2" s="452"/>
      <c r="DGU2" s="452"/>
      <c r="DGV2" s="452"/>
      <c r="DGW2" s="452"/>
      <c r="DGX2" s="452"/>
      <c r="DGY2" s="452"/>
      <c r="DGZ2" s="452"/>
      <c r="DHA2" s="452"/>
      <c r="DHB2" s="452"/>
      <c r="DHC2" s="452"/>
      <c r="DHD2" s="452"/>
      <c r="DHE2" s="452"/>
      <c r="DHF2" s="452"/>
      <c r="DHG2" s="452"/>
      <c r="DHH2" s="452"/>
      <c r="DHI2" s="452"/>
      <c r="DHJ2" s="452"/>
      <c r="DHK2" s="452"/>
      <c r="DHL2" s="452"/>
      <c r="DHM2" s="452"/>
      <c r="DHN2" s="452"/>
      <c r="DHO2" s="452"/>
      <c r="DHP2" s="452"/>
      <c r="DHQ2" s="452"/>
      <c r="DHR2" s="452"/>
      <c r="DHS2" s="452"/>
      <c r="DHT2" s="452"/>
      <c r="DHU2" s="452"/>
      <c r="DHV2" s="452"/>
      <c r="DHW2" s="452"/>
      <c r="DHX2" s="452"/>
      <c r="DHY2" s="452"/>
      <c r="DHZ2" s="452"/>
      <c r="DIA2" s="452"/>
      <c r="DIB2" s="452"/>
      <c r="DIC2" s="452"/>
      <c r="DID2" s="452"/>
      <c r="DIE2" s="452"/>
      <c r="DIF2" s="452"/>
      <c r="DIG2" s="452"/>
      <c r="DIH2" s="452"/>
      <c r="DII2" s="452"/>
      <c r="DIJ2" s="452"/>
      <c r="DIK2" s="452"/>
      <c r="DIL2" s="452"/>
      <c r="DIM2" s="452"/>
      <c r="DIN2" s="452"/>
      <c r="DIO2" s="452"/>
      <c r="DIP2" s="452"/>
      <c r="DIQ2" s="452"/>
      <c r="DIR2" s="452"/>
      <c r="DIS2" s="452"/>
      <c r="DIT2" s="452"/>
      <c r="DIU2" s="452"/>
      <c r="DIV2" s="452"/>
      <c r="DIW2" s="452"/>
      <c r="DIX2" s="452"/>
      <c r="DIY2" s="452"/>
      <c r="DIZ2" s="452"/>
      <c r="DJA2" s="452"/>
      <c r="DJB2" s="452"/>
      <c r="DJC2" s="452"/>
      <c r="DJD2" s="452"/>
      <c r="DJE2" s="452"/>
      <c r="DJF2" s="452"/>
      <c r="DJG2" s="452"/>
      <c r="DJH2" s="452"/>
      <c r="DJI2" s="452"/>
      <c r="DJJ2" s="452"/>
      <c r="DJK2" s="452"/>
      <c r="DJL2" s="452"/>
      <c r="DJM2" s="452"/>
      <c r="DJN2" s="452"/>
      <c r="DJO2" s="452"/>
      <c r="DJP2" s="452"/>
      <c r="DJQ2" s="452"/>
      <c r="DJR2" s="452"/>
      <c r="DJS2" s="452"/>
      <c r="DJT2" s="452"/>
      <c r="DJU2" s="452"/>
      <c r="DJV2" s="452"/>
      <c r="DJW2" s="452"/>
      <c r="DJX2" s="452"/>
      <c r="DJY2" s="452"/>
      <c r="DJZ2" s="452"/>
      <c r="DKA2" s="452"/>
      <c r="DKB2" s="452"/>
      <c r="DKC2" s="452"/>
      <c r="DKD2" s="452"/>
      <c r="DKE2" s="452"/>
      <c r="DKF2" s="452"/>
      <c r="DKG2" s="452"/>
      <c r="DKH2" s="452"/>
      <c r="DKI2" s="452"/>
      <c r="DKJ2" s="452"/>
      <c r="DKK2" s="452"/>
      <c r="DKL2" s="452"/>
      <c r="DKM2" s="452"/>
      <c r="DKN2" s="452"/>
      <c r="DKO2" s="452"/>
      <c r="DKP2" s="452"/>
      <c r="DKQ2" s="452"/>
      <c r="DKR2" s="452"/>
      <c r="DKS2" s="452"/>
      <c r="DKT2" s="452"/>
      <c r="DKU2" s="452"/>
      <c r="DKV2" s="452"/>
      <c r="DKW2" s="452"/>
      <c r="DKX2" s="452"/>
      <c r="DKY2" s="452"/>
      <c r="DKZ2" s="452"/>
      <c r="DLA2" s="452"/>
      <c r="DLB2" s="452"/>
      <c r="DLC2" s="452"/>
      <c r="DLD2" s="452"/>
      <c r="DLE2" s="452"/>
      <c r="DLF2" s="452"/>
      <c r="DLG2" s="452"/>
      <c r="DLH2" s="452"/>
      <c r="DLI2" s="452"/>
      <c r="DLJ2" s="452"/>
      <c r="DLK2" s="452"/>
      <c r="DLL2" s="452"/>
      <c r="DLM2" s="452"/>
      <c r="DLN2" s="452"/>
      <c r="DLO2" s="452"/>
      <c r="DLP2" s="452"/>
      <c r="DLQ2" s="452"/>
      <c r="DLR2" s="452"/>
      <c r="DLS2" s="452"/>
      <c r="DLT2" s="452"/>
      <c r="DLU2" s="452"/>
      <c r="DLV2" s="452"/>
      <c r="DLW2" s="452"/>
      <c r="DLX2" s="452"/>
      <c r="DLY2" s="452"/>
      <c r="DLZ2" s="452"/>
      <c r="DMA2" s="452"/>
      <c r="DMB2" s="452"/>
      <c r="DMC2" s="452"/>
      <c r="DMD2" s="452"/>
      <c r="DME2" s="452"/>
      <c r="DMF2" s="452"/>
      <c r="DMG2" s="452"/>
      <c r="DMH2" s="452"/>
      <c r="DMI2" s="452"/>
      <c r="DMJ2" s="452"/>
      <c r="DMK2" s="452"/>
      <c r="DML2" s="452"/>
      <c r="DMM2" s="452"/>
      <c r="DMN2" s="452"/>
      <c r="DMO2" s="452"/>
      <c r="DMP2" s="452"/>
      <c r="DMQ2" s="452"/>
      <c r="DMR2" s="452"/>
      <c r="DMS2" s="452"/>
      <c r="DMT2" s="452"/>
      <c r="DMU2" s="452"/>
      <c r="DMV2" s="452"/>
      <c r="DMW2" s="452"/>
      <c r="DMX2" s="452"/>
      <c r="DMY2" s="452"/>
      <c r="DMZ2" s="452"/>
      <c r="DNA2" s="452"/>
      <c r="DNB2" s="452"/>
      <c r="DNC2" s="452"/>
      <c r="DND2" s="452"/>
      <c r="DNE2" s="452"/>
      <c r="DNF2" s="452"/>
      <c r="DNG2" s="452"/>
      <c r="DNH2" s="452"/>
      <c r="DNI2" s="452"/>
      <c r="DNJ2" s="452"/>
      <c r="DNK2" s="452"/>
      <c r="DNL2" s="452"/>
      <c r="DNM2" s="452"/>
      <c r="DNN2" s="452"/>
      <c r="DNO2" s="452"/>
      <c r="DNP2" s="452"/>
      <c r="DNQ2" s="452"/>
      <c r="DNR2" s="452"/>
      <c r="DNS2" s="452"/>
      <c r="DNT2" s="452"/>
      <c r="DNU2" s="452"/>
      <c r="DNV2" s="452"/>
      <c r="DNW2" s="452"/>
      <c r="DNX2" s="452"/>
      <c r="DNY2" s="452"/>
      <c r="DNZ2" s="452"/>
      <c r="DOA2" s="452"/>
      <c r="DOB2" s="452"/>
      <c r="DOC2" s="452"/>
      <c r="DOD2" s="452"/>
      <c r="DOE2" s="452"/>
      <c r="DOF2" s="452"/>
      <c r="DOG2" s="452"/>
      <c r="DOH2" s="452"/>
      <c r="DOI2" s="452"/>
      <c r="DOJ2" s="452"/>
      <c r="DOK2" s="452"/>
      <c r="DOL2" s="452"/>
      <c r="DOM2" s="452"/>
      <c r="DON2" s="452"/>
      <c r="DOO2" s="452"/>
      <c r="DOP2" s="452"/>
      <c r="DOQ2" s="452"/>
      <c r="DOR2" s="452"/>
      <c r="DOS2" s="452"/>
      <c r="DOT2" s="452"/>
      <c r="DOU2" s="452"/>
      <c r="DOV2" s="452"/>
      <c r="DOW2" s="452"/>
      <c r="DOX2" s="452"/>
      <c r="DOY2" s="452"/>
      <c r="DOZ2" s="452"/>
      <c r="DPA2" s="452"/>
      <c r="DPB2" s="452"/>
      <c r="DPC2" s="452"/>
      <c r="DPD2" s="452"/>
      <c r="DPE2" s="452"/>
      <c r="DPF2" s="452"/>
      <c r="DPG2" s="452"/>
      <c r="DPH2" s="452"/>
      <c r="DPI2" s="452"/>
      <c r="DPJ2" s="452"/>
      <c r="DPK2" s="452"/>
      <c r="DPL2" s="452"/>
      <c r="DPM2" s="452"/>
      <c r="DPN2" s="452"/>
      <c r="DPO2" s="452"/>
      <c r="DPP2" s="452"/>
      <c r="DPQ2" s="452"/>
      <c r="DPR2" s="452"/>
      <c r="DPS2" s="452"/>
      <c r="DPT2" s="452"/>
      <c r="DPU2" s="452"/>
      <c r="DPV2" s="452"/>
      <c r="DPW2" s="452"/>
      <c r="DPX2" s="452"/>
      <c r="DPY2" s="452"/>
      <c r="DPZ2" s="452"/>
      <c r="DQA2" s="452"/>
      <c r="DQB2" s="452"/>
      <c r="DQC2" s="452"/>
      <c r="DQD2" s="452"/>
      <c r="DQE2" s="452"/>
      <c r="DQF2" s="452"/>
      <c r="DQG2" s="452"/>
      <c r="DQH2" s="452"/>
      <c r="DQI2" s="452"/>
      <c r="DQJ2" s="452"/>
      <c r="DQK2" s="452"/>
      <c r="DQL2" s="452"/>
      <c r="DQM2" s="452"/>
      <c r="DQN2" s="452"/>
      <c r="DQO2" s="452"/>
      <c r="DQP2" s="452"/>
      <c r="DQQ2" s="452"/>
      <c r="DQR2" s="452"/>
      <c r="DQS2" s="452"/>
      <c r="DQT2" s="452"/>
      <c r="DQU2" s="452"/>
      <c r="DQV2" s="452"/>
      <c r="DQW2" s="452"/>
      <c r="DQX2" s="452"/>
      <c r="DQY2" s="452"/>
      <c r="DQZ2" s="452"/>
      <c r="DRA2" s="452"/>
      <c r="DRB2" s="452"/>
      <c r="DRC2" s="452"/>
      <c r="DRD2" s="452"/>
      <c r="DRE2" s="452"/>
      <c r="DRF2" s="452"/>
      <c r="DRG2" s="452"/>
      <c r="DRH2" s="452"/>
      <c r="DRI2" s="452"/>
      <c r="DRJ2" s="452"/>
      <c r="DRK2" s="452"/>
      <c r="DRL2" s="452"/>
      <c r="DRM2" s="452"/>
      <c r="DRN2" s="452"/>
      <c r="DRO2" s="452"/>
      <c r="DRP2" s="452"/>
      <c r="DRQ2" s="452"/>
      <c r="DRR2" s="452"/>
      <c r="DRS2" s="452"/>
      <c r="DRT2" s="452"/>
      <c r="DRU2" s="452"/>
      <c r="DRV2" s="452"/>
      <c r="DRW2" s="452"/>
      <c r="DRX2" s="452"/>
      <c r="DRY2" s="452"/>
      <c r="DRZ2" s="452"/>
      <c r="DSA2" s="452"/>
      <c r="DSB2" s="452"/>
      <c r="DSC2" s="452"/>
      <c r="DSD2" s="452"/>
      <c r="DSE2" s="452"/>
      <c r="DSF2" s="452"/>
      <c r="DSG2" s="452"/>
      <c r="DSH2" s="452"/>
      <c r="DSI2" s="452"/>
      <c r="DSJ2" s="452"/>
      <c r="DSK2" s="452"/>
      <c r="DSL2" s="452"/>
      <c r="DSM2" s="452"/>
      <c r="DSN2" s="452"/>
      <c r="DSO2" s="452"/>
      <c r="DSP2" s="452"/>
      <c r="DSQ2" s="452"/>
      <c r="DSR2" s="452"/>
      <c r="DSS2" s="452"/>
      <c r="DST2" s="452"/>
      <c r="DSU2" s="452"/>
      <c r="DSV2" s="452"/>
      <c r="DSW2" s="452"/>
      <c r="DSX2" s="452"/>
      <c r="DSY2" s="452"/>
      <c r="DSZ2" s="452"/>
      <c r="DTA2" s="452"/>
      <c r="DTB2" s="452"/>
      <c r="DTC2" s="452"/>
      <c r="DTD2" s="452"/>
      <c r="DTE2" s="452"/>
      <c r="DTF2" s="452"/>
      <c r="DTG2" s="452"/>
      <c r="DTH2" s="452"/>
      <c r="DTI2" s="452"/>
      <c r="DTJ2" s="452"/>
      <c r="DTK2" s="452"/>
      <c r="DTL2" s="452"/>
      <c r="DTM2" s="452"/>
      <c r="DTN2" s="452"/>
      <c r="DTO2" s="452"/>
      <c r="DTP2" s="452"/>
      <c r="DTQ2" s="452"/>
      <c r="DTR2" s="452"/>
      <c r="DTS2" s="452"/>
      <c r="DTT2" s="452"/>
      <c r="DTU2" s="452"/>
      <c r="DTV2" s="452"/>
      <c r="DTW2" s="452"/>
      <c r="DTX2" s="452"/>
      <c r="DTY2" s="452"/>
      <c r="DTZ2" s="452"/>
      <c r="DUA2" s="452"/>
      <c r="DUB2" s="452"/>
      <c r="DUC2" s="452"/>
      <c r="DUD2" s="452"/>
      <c r="DUE2" s="452"/>
      <c r="DUF2" s="452"/>
      <c r="DUG2" s="452"/>
      <c r="DUH2" s="452"/>
      <c r="DUI2" s="452"/>
      <c r="DUJ2" s="452"/>
      <c r="DUK2" s="452"/>
      <c r="DUL2" s="452"/>
      <c r="DUM2" s="452"/>
      <c r="DUN2" s="452"/>
      <c r="DUO2" s="452"/>
      <c r="DUP2" s="452"/>
      <c r="DUQ2" s="452"/>
      <c r="DUR2" s="452"/>
      <c r="DUS2" s="452"/>
      <c r="DUT2" s="452"/>
      <c r="DUU2" s="452"/>
      <c r="DUV2" s="452"/>
      <c r="DUW2" s="452"/>
      <c r="DUX2" s="452"/>
      <c r="DUY2" s="452"/>
      <c r="DUZ2" s="452"/>
      <c r="DVA2" s="452"/>
      <c r="DVB2" s="452"/>
      <c r="DVC2" s="452"/>
      <c r="DVD2" s="452"/>
      <c r="DVE2" s="452"/>
      <c r="DVF2" s="452"/>
      <c r="DVG2" s="452"/>
      <c r="DVH2" s="452"/>
      <c r="DVI2" s="452"/>
      <c r="DVJ2" s="452"/>
      <c r="DVK2" s="452"/>
      <c r="DVL2" s="452"/>
      <c r="DVM2" s="452"/>
      <c r="DVN2" s="452"/>
      <c r="DVO2" s="452"/>
      <c r="DVP2" s="452"/>
      <c r="DVQ2" s="452"/>
      <c r="DVR2" s="452"/>
      <c r="DVS2" s="452"/>
      <c r="DVT2" s="452"/>
      <c r="DVU2" s="452"/>
      <c r="DVV2" s="452"/>
      <c r="DVW2" s="452"/>
      <c r="DVX2" s="452"/>
      <c r="DVY2" s="452"/>
      <c r="DVZ2" s="452"/>
      <c r="DWA2" s="452"/>
      <c r="DWB2" s="452"/>
      <c r="DWC2" s="452"/>
      <c r="DWD2" s="452"/>
      <c r="DWE2" s="452"/>
      <c r="DWF2" s="452"/>
      <c r="DWG2" s="452"/>
      <c r="DWH2" s="452"/>
      <c r="DWI2" s="452"/>
      <c r="DWJ2" s="452"/>
      <c r="DWK2" s="452"/>
      <c r="DWL2" s="452"/>
      <c r="DWM2" s="452"/>
      <c r="DWN2" s="452"/>
      <c r="DWO2" s="452"/>
      <c r="DWP2" s="452"/>
      <c r="DWQ2" s="452"/>
      <c r="DWR2" s="452"/>
      <c r="DWS2" s="452"/>
      <c r="DWT2" s="452"/>
      <c r="DWU2" s="452"/>
      <c r="DWV2" s="452"/>
      <c r="DWW2" s="452"/>
      <c r="DWX2" s="452"/>
      <c r="DWY2" s="452"/>
      <c r="DWZ2" s="452"/>
      <c r="DXA2" s="452"/>
      <c r="DXB2" s="452"/>
      <c r="DXC2" s="452"/>
      <c r="DXD2" s="452"/>
      <c r="DXE2" s="452"/>
      <c r="DXF2" s="452"/>
      <c r="DXG2" s="452"/>
      <c r="DXH2" s="452"/>
      <c r="DXI2" s="452"/>
      <c r="DXJ2" s="452"/>
      <c r="DXK2" s="452"/>
      <c r="DXL2" s="452"/>
      <c r="DXM2" s="452"/>
      <c r="DXN2" s="452"/>
      <c r="DXO2" s="452"/>
      <c r="DXP2" s="452"/>
      <c r="DXQ2" s="452"/>
      <c r="DXR2" s="452"/>
      <c r="DXS2" s="452"/>
      <c r="DXT2" s="452"/>
      <c r="DXU2" s="452"/>
      <c r="DXV2" s="452"/>
      <c r="DXW2" s="452"/>
      <c r="DXX2" s="452"/>
      <c r="DXY2" s="452"/>
      <c r="DXZ2" s="452"/>
      <c r="DYA2" s="452"/>
      <c r="DYB2" s="452"/>
      <c r="DYC2" s="452"/>
      <c r="DYD2" s="452"/>
      <c r="DYE2" s="452"/>
      <c r="DYF2" s="452"/>
      <c r="DYG2" s="452"/>
      <c r="DYH2" s="452"/>
      <c r="DYI2" s="452"/>
      <c r="DYJ2" s="452"/>
      <c r="DYK2" s="452"/>
      <c r="DYL2" s="452"/>
      <c r="DYM2" s="452"/>
      <c r="DYN2" s="452"/>
      <c r="DYO2" s="452"/>
      <c r="DYP2" s="452"/>
      <c r="DYQ2" s="452"/>
      <c r="DYR2" s="452"/>
      <c r="DYS2" s="452"/>
      <c r="DYT2" s="452"/>
      <c r="DYU2" s="452"/>
      <c r="DYV2" s="452"/>
      <c r="DYW2" s="452"/>
      <c r="DYX2" s="452"/>
      <c r="DYY2" s="452"/>
      <c r="DYZ2" s="452"/>
      <c r="DZA2" s="452"/>
      <c r="DZB2" s="452"/>
      <c r="DZC2" s="452"/>
      <c r="DZD2" s="452"/>
      <c r="DZE2" s="452"/>
      <c r="DZF2" s="452"/>
      <c r="DZG2" s="452"/>
      <c r="DZH2" s="452"/>
      <c r="DZI2" s="452"/>
      <c r="DZJ2" s="452"/>
      <c r="DZK2" s="452"/>
      <c r="DZL2" s="452"/>
      <c r="DZM2" s="452"/>
      <c r="DZN2" s="452"/>
      <c r="DZO2" s="452"/>
      <c r="DZP2" s="452"/>
      <c r="DZQ2" s="452"/>
      <c r="DZR2" s="452"/>
      <c r="DZS2" s="452"/>
      <c r="DZT2" s="452"/>
      <c r="DZU2" s="452"/>
      <c r="DZV2" s="452"/>
      <c r="DZW2" s="452"/>
      <c r="DZX2" s="452"/>
      <c r="DZY2" s="452"/>
      <c r="DZZ2" s="452"/>
      <c r="EAA2" s="452"/>
      <c r="EAB2" s="452"/>
      <c r="EAC2" s="452"/>
      <c r="EAD2" s="452"/>
      <c r="EAE2" s="452"/>
      <c r="EAF2" s="452"/>
      <c r="EAG2" s="452"/>
      <c r="EAH2" s="452"/>
      <c r="EAI2" s="452"/>
      <c r="EAJ2" s="452"/>
      <c r="EAK2" s="452"/>
      <c r="EAL2" s="452"/>
      <c r="EAM2" s="452"/>
      <c r="EAN2" s="452"/>
      <c r="EAO2" s="452"/>
      <c r="EAP2" s="452"/>
      <c r="EAQ2" s="452"/>
      <c r="EAR2" s="452"/>
      <c r="EAS2" s="452"/>
      <c r="EAT2" s="452"/>
      <c r="EAU2" s="452"/>
      <c r="EAV2" s="452"/>
      <c r="EAW2" s="452"/>
      <c r="EAX2" s="452"/>
      <c r="EAY2" s="452"/>
      <c r="EAZ2" s="452"/>
      <c r="EBA2" s="452"/>
      <c r="EBB2" s="452"/>
      <c r="EBC2" s="452"/>
      <c r="EBD2" s="452"/>
      <c r="EBE2" s="452"/>
      <c r="EBF2" s="452"/>
      <c r="EBG2" s="452"/>
      <c r="EBH2" s="452"/>
      <c r="EBI2" s="452"/>
      <c r="EBJ2" s="452"/>
      <c r="EBK2" s="452"/>
      <c r="EBL2" s="452"/>
      <c r="EBM2" s="452"/>
      <c r="EBN2" s="452"/>
      <c r="EBO2" s="452"/>
      <c r="EBP2" s="452"/>
      <c r="EBQ2" s="452"/>
      <c r="EBR2" s="452"/>
      <c r="EBS2" s="452"/>
      <c r="EBT2" s="452"/>
      <c r="EBU2" s="452"/>
      <c r="EBV2" s="452"/>
      <c r="EBW2" s="452"/>
      <c r="EBX2" s="452"/>
      <c r="EBY2" s="452"/>
      <c r="EBZ2" s="452"/>
      <c r="ECA2" s="452"/>
      <c r="ECB2" s="452"/>
      <c r="ECC2" s="452"/>
      <c r="ECD2" s="452"/>
      <c r="ECE2" s="452"/>
      <c r="ECF2" s="452"/>
      <c r="ECG2" s="452"/>
      <c r="ECH2" s="452"/>
      <c r="ECI2" s="452"/>
      <c r="ECJ2" s="452"/>
      <c r="ECK2" s="452"/>
      <c r="ECL2" s="452"/>
      <c r="ECM2" s="452"/>
      <c r="ECN2" s="452"/>
      <c r="ECO2" s="452"/>
      <c r="ECP2" s="452"/>
      <c r="ECQ2" s="452"/>
      <c r="ECR2" s="452"/>
      <c r="ECS2" s="452"/>
      <c r="ECT2" s="452"/>
      <c r="ECU2" s="452"/>
      <c r="ECV2" s="452"/>
      <c r="ECW2" s="452"/>
      <c r="ECX2" s="452"/>
      <c r="ECY2" s="452"/>
      <c r="ECZ2" s="452"/>
      <c r="EDA2" s="452"/>
      <c r="EDB2" s="452"/>
      <c r="EDC2" s="452"/>
      <c r="EDD2" s="452"/>
      <c r="EDE2" s="452"/>
      <c r="EDF2" s="452"/>
      <c r="EDG2" s="452"/>
      <c r="EDH2" s="452"/>
      <c r="EDI2" s="452"/>
      <c r="EDJ2" s="452"/>
      <c r="EDK2" s="452"/>
      <c r="EDL2" s="452"/>
      <c r="EDM2" s="452"/>
      <c r="EDN2" s="452"/>
      <c r="EDO2" s="452"/>
      <c r="EDP2" s="452"/>
      <c r="EDQ2" s="452"/>
      <c r="EDR2" s="452"/>
      <c r="EDS2" s="452"/>
      <c r="EDT2" s="452"/>
      <c r="EDU2" s="452"/>
      <c r="EDV2" s="452"/>
      <c r="EDW2" s="452"/>
      <c r="EDX2" s="452"/>
      <c r="EDY2" s="452"/>
      <c r="EDZ2" s="452"/>
      <c r="EEA2" s="452"/>
      <c r="EEB2" s="452"/>
      <c r="EEC2" s="452"/>
      <c r="EED2" s="452"/>
      <c r="EEE2" s="452"/>
      <c r="EEF2" s="452"/>
      <c r="EEG2" s="452"/>
      <c r="EEH2" s="452"/>
      <c r="EEI2" s="452"/>
      <c r="EEJ2" s="452"/>
      <c r="EEK2" s="452"/>
      <c r="EEL2" s="452"/>
      <c r="EEM2" s="452"/>
      <c r="EEN2" s="452"/>
      <c r="EEO2" s="452"/>
      <c r="EEP2" s="452"/>
      <c r="EEQ2" s="452"/>
      <c r="EER2" s="452"/>
      <c r="EES2" s="452"/>
      <c r="EET2" s="452"/>
      <c r="EEU2" s="452"/>
      <c r="EEV2" s="452"/>
      <c r="EEW2" s="452"/>
      <c r="EEX2" s="452"/>
      <c r="EEY2" s="452"/>
      <c r="EEZ2" s="452"/>
      <c r="EFA2" s="452"/>
      <c r="EFB2" s="452"/>
      <c r="EFC2" s="452"/>
      <c r="EFD2" s="452"/>
      <c r="EFE2" s="452"/>
      <c r="EFF2" s="452"/>
      <c r="EFG2" s="452"/>
      <c r="EFH2" s="452"/>
      <c r="EFI2" s="452"/>
      <c r="EFJ2" s="452"/>
      <c r="EFK2" s="452"/>
      <c r="EFL2" s="452"/>
      <c r="EFM2" s="452"/>
      <c r="EFN2" s="452"/>
      <c r="EFO2" s="452"/>
      <c r="EFP2" s="452"/>
      <c r="EFQ2" s="452"/>
      <c r="EFR2" s="452"/>
      <c r="EFS2" s="452"/>
      <c r="EFT2" s="452"/>
      <c r="EFU2" s="452"/>
      <c r="EFV2" s="452"/>
      <c r="EFW2" s="452"/>
      <c r="EFX2" s="452"/>
      <c r="EFY2" s="452"/>
      <c r="EFZ2" s="452"/>
      <c r="EGA2" s="452"/>
      <c r="EGB2" s="452"/>
      <c r="EGC2" s="452"/>
      <c r="EGD2" s="452"/>
      <c r="EGE2" s="452"/>
      <c r="EGF2" s="452"/>
      <c r="EGG2" s="452"/>
      <c r="EGH2" s="452"/>
      <c r="EGI2" s="452"/>
      <c r="EGJ2" s="452"/>
      <c r="EGK2" s="452"/>
      <c r="EGL2" s="452"/>
      <c r="EGM2" s="452"/>
      <c r="EGN2" s="452"/>
      <c r="EGO2" s="452"/>
      <c r="EGP2" s="452"/>
      <c r="EGQ2" s="452"/>
      <c r="EGR2" s="452"/>
      <c r="EGS2" s="452"/>
      <c r="EGT2" s="452"/>
      <c r="EGU2" s="452"/>
      <c r="EGV2" s="452"/>
      <c r="EGW2" s="452"/>
      <c r="EGX2" s="452"/>
      <c r="EGY2" s="452"/>
      <c r="EGZ2" s="452"/>
      <c r="EHA2" s="452"/>
      <c r="EHB2" s="452"/>
      <c r="EHC2" s="452"/>
      <c r="EHD2" s="452"/>
      <c r="EHE2" s="452"/>
      <c r="EHF2" s="452"/>
      <c r="EHG2" s="452"/>
      <c r="EHH2" s="452"/>
      <c r="EHI2" s="452"/>
      <c r="EHJ2" s="452"/>
      <c r="EHK2" s="452"/>
      <c r="EHL2" s="452"/>
      <c r="EHM2" s="452"/>
      <c r="EHN2" s="452"/>
      <c r="EHO2" s="452"/>
      <c r="EHP2" s="452"/>
      <c r="EHQ2" s="452"/>
      <c r="EHR2" s="452"/>
      <c r="EHS2" s="452"/>
      <c r="EHT2" s="452"/>
      <c r="EHU2" s="452"/>
      <c r="EHV2" s="452"/>
      <c r="EHW2" s="452"/>
      <c r="EHX2" s="452"/>
      <c r="EHY2" s="452"/>
      <c r="EHZ2" s="452"/>
      <c r="EIA2" s="452"/>
      <c r="EIB2" s="452"/>
      <c r="EIC2" s="452"/>
      <c r="EID2" s="452"/>
      <c r="EIE2" s="452"/>
      <c r="EIF2" s="452"/>
      <c r="EIG2" s="452"/>
      <c r="EIH2" s="452"/>
      <c r="EII2" s="452"/>
      <c r="EIJ2" s="452"/>
      <c r="EIK2" s="452"/>
      <c r="EIL2" s="452"/>
      <c r="EIM2" s="452"/>
      <c r="EIN2" s="452"/>
      <c r="EIO2" s="452"/>
      <c r="EIP2" s="452"/>
      <c r="EIQ2" s="452"/>
      <c r="EIR2" s="452"/>
      <c r="EIS2" s="452"/>
      <c r="EIT2" s="452"/>
      <c r="EIU2" s="452"/>
      <c r="EIV2" s="452"/>
      <c r="EIW2" s="452"/>
      <c r="EIX2" s="452"/>
      <c r="EIY2" s="452"/>
      <c r="EIZ2" s="452"/>
      <c r="EJA2" s="452"/>
      <c r="EJB2" s="452"/>
      <c r="EJC2" s="452"/>
      <c r="EJD2" s="452"/>
      <c r="EJE2" s="452"/>
      <c r="EJF2" s="452"/>
      <c r="EJG2" s="452"/>
      <c r="EJH2" s="452"/>
      <c r="EJI2" s="452"/>
      <c r="EJJ2" s="452"/>
      <c r="EJK2" s="452"/>
      <c r="EJL2" s="452"/>
      <c r="EJM2" s="452"/>
      <c r="EJN2" s="452"/>
      <c r="EJO2" s="452"/>
      <c r="EJP2" s="452"/>
      <c r="EJQ2" s="452"/>
      <c r="EJR2" s="452"/>
      <c r="EJS2" s="452"/>
      <c r="EJT2" s="452"/>
      <c r="EJU2" s="452"/>
      <c r="EJV2" s="452"/>
      <c r="EJW2" s="452"/>
      <c r="EJX2" s="452"/>
      <c r="EJY2" s="452"/>
      <c r="EJZ2" s="452"/>
      <c r="EKA2" s="452"/>
      <c r="EKB2" s="452"/>
      <c r="EKC2" s="452"/>
      <c r="EKD2" s="452"/>
      <c r="EKE2" s="452"/>
      <c r="EKF2" s="452"/>
      <c r="EKG2" s="452"/>
      <c r="EKH2" s="452"/>
      <c r="EKI2" s="452"/>
      <c r="EKJ2" s="452"/>
      <c r="EKK2" s="452"/>
      <c r="EKL2" s="452"/>
      <c r="EKM2" s="452"/>
      <c r="EKN2" s="452"/>
      <c r="EKO2" s="452"/>
      <c r="EKP2" s="452"/>
      <c r="EKQ2" s="452"/>
      <c r="EKR2" s="452"/>
      <c r="EKS2" s="452"/>
      <c r="EKT2" s="452"/>
      <c r="EKU2" s="452"/>
      <c r="EKV2" s="452"/>
      <c r="EKW2" s="452"/>
      <c r="EKX2" s="452"/>
      <c r="EKY2" s="452"/>
      <c r="EKZ2" s="452"/>
      <c r="ELA2" s="452"/>
      <c r="ELB2" s="452"/>
      <c r="ELC2" s="452"/>
      <c r="ELD2" s="452"/>
      <c r="ELE2" s="452"/>
      <c r="ELF2" s="452"/>
      <c r="ELG2" s="452"/>
      <c r="ELH2" s="452"/>
      <c r="ELI2" s="452"/>
      <c r="ELJ2" s="452"/>
      <c r="ELK2" s="452"/>
      <c r="ELL2" s="452"/>
      <c r="ELM2" s="452"/>
      <c r="ELN2" s="452"/>
      <c r="ELO2" s="452"/>
      <c r="ELP2" s="452"/>
      <c r="ELQ2" s="452"/>
      <c r="ELR2" s="452"/>
      <c r="ELS2" s="452"/>
      <c r="ELT2" s="452"/>
      <c r="ELU2" s="452"/>
      <c r="ELV2" s="452"/>
      <c r="ELW2" s="452"/>
      <c r="ELX2" s="452"/>
      <c r="ELY2" s="452"/>
      <c r="ELZ2" s="452"/>
      <c r="EMA2" s="452"/>
      <c r="EMB2" s="452"/>
      <c r="EMC2" s="452"/>
      <c r="EMD2" s="452"/>
      <c r="EME2" s="452"/>
      <c r="EMF2" s="452"/>
      <c r="EMG2" s="452"/>
      <c r="EMH2" s="452"/>
      <c r="EMI2" s="452"/>
      <c r="EMJ2" s="452"/>
      <c r="EMK2" s="452"/>
      <c r="EML2" s="452"/>
      <c r="EMM2" s="452"/>
      <c r="EMN2" s="452"/>
      <c r="EMO2" s="452"/>
      <c r="EMP2" s="452"/>
      <c r="EMQ2" s="452"/>
      <c r="EMR2" s="452"/>
      <c r="EMS2" s="452"/>
      <c r="EMT2" s="452"/>
      <c r="EMU2" s="452"/>
      <c r="EMV2" s="452"/>
      <c r="EMW2" s="452"/>
      <c r="EMX2" s="452"/>
      <c r="EMY2" s="452"/>
      <c r="EMZ2" s="452"/>
      <c r="ENA2" s="452"/>
      <c r="ENB2" s="452"/>
      <c r="ENC2" s="452"/>
      <c r="END2" s="452"/>
      <c r="ENE2" s="452"/>
      <c r="ENF2" s="452"/>
      <c r="ENG2" s="452"/>
      <c r="ENH2" s="452"/>
      <c r="ENI2" s="452"/>
      <c r="ENJ2" s="452"/>
      <c r="ENK2" s="452"/>
      <c r="ENL2" s="452"/>
      <c r="ENM2" s="452"/>
      <c r="ENN2" s="452"/>
      <c r="ENO2" s="452"/>
      <c r="ENP2" s="452"/>
      <c r="ENQ2" s="452"/>
      <c r="ENR2" s="452"/>
      <c r="ENS2" s="452"/>
      <c r="ENT2" s="452"/>
      <c r="ENU2" s="452"/>
      <c r="ENV2" s="452"/>
      <c r="ENW2" s="452"/>
      <c r="ENX2" s="452"/>
      <c r="ENY2" s="452"/>
      <c r="ENZ2" s="452"/>
      <c r="EOA2" s="452"/>
      <c r="EOB2" s="452"/>
      <c r="EOC2" s="452"/>
      <c r="EOD2" s="452"/>
      <c r="EOE2" s="452"/>
      <c r="EOF2" s="452"/>
      <c r="EOG2" s="452"/>
      <c r="EOH2" s="452"/>
      <c r="EOI2" s="452"/>
      <c r="EOJ2" s="452"/>
      <c r="EOK2" s="452"/>
      <c r="EOL2" s="452"/>
      <c r="EOM2" s="452"/>
      <c r="EON2" s="452"/>
      <c r="EOO2" s="452"/>
      <c r="EOP2" s="452"/>
      <c r="EOQ2" s="452"/>
      <c r="EOR2" s="452"/>
      <c r="EOS2" s="452"/>
      <c r="EOT2" s="452"/>
      <c r="EOU2" s="452"/>
      <c r="EOV2" s="452"/>
      <c r="EOW2" s="452"/>
      <c r="EOX2" s="452"/>
      <c r="EOY2" s="452"/>
      <c r="EOZ2" s="452"/>
      <c r="EPA2" s="452"/>
      <c r="EPB2" s="452"/>
      <c r="EPC2" s="452"/>
      <c r="EPD2" s="452"/>
      <c r="EPE2" s="452"/>
      <c r="EPF2" s="452"/>
      <c r="EPG2" s="452"/>
      <c r="EPH2" s="452"/>
      <c r="EPI2" s="452"/>
      <c r="EPJ2" s="452"/>
      <c r="EPK2" s="452"/>
      <c r="EPL2" s="452"/>
      <c r="EPM2" s="452"/>
      <c r="EPN2" s="452"/>
      <c r="EPO2" s="452"/>
      <c r="EPP2" s="452"/>
      <c r="EPQ2" s="452"/>
      <c r="EPR2" s="452"/>
      <c r="EPS2" s="452"/>
      <c r="EPT2" s="452"/>
      <c r="EPU2" s="452"/>
      <c r="EPV2" s="452"/>
      <c r="EPW2" s="452"/>
      <c r="EPX2" s="452"/>
      <c r="EPY2" s="452"/>
      <c r="EPZ2" s="452"/>
      <c r="EQA2" s="452"/>
      <c r="EQB2" s="452"/>
      <c r="EQC2" s="452"/>
      <c r="EQD2" s="452"/>
      <c r="EQE2" s="452"/>
      <c r="EQF2" s="452"/>
      <c r="EQG2" s="452"/>
      <c r="EQH2" s="452"/>
      <c r="EQI2" s="452"/>
      <c r="EQJ2" s="452"/>
      <c r="EQK2" s="452"/>
      <c r="EQL2" s="452"/>
      <c r="EQM2" s="452"/>
      <c r="EQN2" s="452"/>
      <c r="EQO2" s="452"/>
      <c r="EQP2" s="452"/>
      <c r="EQQ2" s="452"/>
      <c r="EQR2" s="452"/>
      <c r="EQS2" s="452"/>
      <c r="EQT2" s="452"/>
      <c r="EQU2" s="452"/>
      <c r="EQV2" s="452"/>
      <c r="EQW2" s="452"/>
      <c r="EQX2" s="452"/>
      <c r="EQY2" s="452"/>
      <c r="EQZ2" s="452"/>
      <c r="ERA2" s="452"/>
      <c r="ERB2" s="452"/>
      <c r="ERC2" s="452"/>
      <c r="ERD2" s="452"/>
      <c r="ERE2" s="452"/>
      <c r="ERF2" s="452"/>
      <c r="ERG2" s="452"/>
      <c r="ERH2" s="452"/>
      <c r="ERI2" s="452"/>
      <c r="ERJ2" s="452"/>
      <c r="ERK2" s="452"/>
      <c r="ERL2" s="452"/>
      <c r="ERM2" s="452"/>
      <c r="ERN2" s="452"/>
      <c r="ERO2" s="452"/>
      <c r="ERP2" s="452"/>
      <c r="ERQ2" s="452"/>
      <c r="ERR2" s="452"/>
      <c r="ERS2" s="452"/>
      <c r="ERT2" s="452"/>
      <c r="ERU2" s="452"/>
      <c r="ERV2" s="452"/>
      <c r="ERW2" s="452"/>
      <c r="ERX2" s="452"/>
      <c r="ERY2" s="452"/>
      <c r="ERZ2" s="452"/>
      <c r="ESA2" s="452"/>
      <c r="ESB2" s="452"/>
      <c r="ESC2" s="452"/>
      <c r="ESD2" s="452"/>
      <c r="ESE2" s="452"/>
      <c r="ESF2" s="452"/>
      <c r="ESG2" s="452"/>
      <c r="ESH2" s="452"/>
      <c r="ESI2" s="452"/>
      <c r="ESJ2" s="452"/>
      <c r="ESK2" s="452"/>
      <c r="ESL2" s="452"/>
      <c r="ESM2" s="452"/>
      <c r="ESN2" s="452"/>
      <c r="ESO2" s="452"/>
      <c r="ESP2" s="452"/>
      <c r="ESQ2" s="452"/>
      <c r="ESR2" s="452"/>
      <c r="ESS2" s="452"/>
      <c r="EST2" s="452"/>
      <c r="ESU2" s="452"/>
      <c r="ESV2" s="452"/>
      <c r="ESW2" s="452"/>
      <c r="ESX2" s="452"/>
      <c r="ESY2" s="452"/>
      <c r="ESZ2" s="452"/>
      <c r="ETA2" s="452"/>
      <c r="ETB2" s="452"/>
      <c r="ETC2" s="452"/>
      <c r="ETD2" s="452"/>
      <c r="ETE2" s="452"/>
      <c r="ETF2" s="452"/>
      <c r="ETG2" s="452"/>
      <c r="ETH2" s="452"/>
      <c r="ETI2" s="452"/>
      <c r="ETJ2" s="452"/>
      <c r="ETK2" s="452"/>
      <c r="ETL2" s="452"/>
      <c r="ETM2" s="452"/>
      <c r="ETN2" s="452"/>
      <c r="ETO2" s="452"/>
      <c r="ETP2" s="452"/>
      <c r="ETQ2" s="452"/>
      <c r="ETR2" s="452"/>
      <c r="ETS2" s="452"/>
      <c r="ETT2" s="452"/>
      <c r="ETU2" s="452"/>
      <c r="ETV2" s="452"/>
      <c r="ETW2" s="452"/>
      <c r="ETX2" s="452"/>
      <c r="ETY2" s="452"/>
      <c r="ETZ2" s="452"/>
      <c r="EUA2" s="452"/>
      <c r="EUB2" s="452"/>
      <c r="EUC2" s="452"/>
      <c r="EUD2" s="452"/>
      <c r="EUE2" s="452"/>
      <c r="EUF2" s="452"/>
      <c r="EUG2" s="452"/>
      <c r="EUH2" s="452"/>
      <c r="EUI2" s="452"/>
      <c r="EUJ2" s="452"/>
      <c r="EUK2" s="452"/>
      <c r="EUL2" s="452"/>
      <c r="EUM2" s="452"/>
      <c r="EUN2" s="452"/>
      <c r="EUO2" s="452"/>
      <c r="EUP2" s="452"/>
      <c r="EUQ2" s="452"/>
      <c r="EUR2" s="452"/>
      <c r="EUS2" s="452"/>
      <c r="EUT2" s="452"/>
      <c r="EUU2" s="452"/>
      <c r="EUV2" s="452"/>
      <c r="EUW2" s="452"/>
      <c r="EUX2" s="452"/>
      <c r="EUY2" s="452"/>
      <c r="EUZ2" s="452"/>
      <c r="EVA2" s="452"/>
      <c r="EVB2" s="452"/>
      <c r="EVC2" s="452"/>
      <c r="EVD2" s="452"/>
      <c r="EVE2" s="452"/>
      <c r="EVF2" s="452"/>
      <c r="EVG2" s="452"/>
      <c r="EVH2" s="452"/>
      <c r="EVI2" s="452"/>
      <c r="EVJ2" s="452"/>
      <c r="EVK2" s="452"/>
      <c r="EVL2" s="452"/>
      <c r="EVM2" s="452"/>
      <c r="EVN2" s="452"/>
      <c r="EVO2" s="452"/>
      <c r="EVP2" s="452"/>
      <c r="EVQ2" s="452"/>
      <c r="EVR2" s="452"/>
      <c r="EVS2" s="452"/>
      <c r="EVT2" s="452"/>
      <c r="EVU2" s="452"/>
      <c r="EVV2" s="452"/>
      <c r="EVW2" s="452"/>
      <c r="EVX2" s="452"/>
      <c r="EVY2" s="452"/>
      <c r="EVZ2" s="452"/>
      <c r="EWA2" s="452"/>
      <c r="EWB2" s="452"/>
      <c r="EWC2" s="452"/>
      <c r="EWD2" s="452"/>
      <c r="EWE2" s="452"/>
      <c r="EWF2" s="452"/>
      <c r="EWG2" s="452"/>
      <c r="EWH2" s="452"/>
      <c r="EWI2" s="452"/>
      <c r="EWJ2" s="452"/>
      <c r="EWK2" s="452"/>
      <c r="EWL2" s="452"/>
      <c r="EWM2" s="452"/>
      <c r="EWN2" s="452"/>
      <c r="EWO2" s="452"/>
      <c r="EWP2" s="452"/>
      <c r="EWQ2" s="452"/>
      <c r="EWR2" s="452"/>
      <c r="EWS2" s="452"/>
      <c r="EWT2" s="452"/>
      <c r="EWU2" s="452"/>
      <c r="EWV2" s="452"/>
      <c r="EWW2" s="452"/>
      <c r="EWX2" s="452"/>
      <c r="EWY2" s="452"/>
      <c r="EWZ2" s="452"/>
      <c r="EXA2" s="452"/>
      <c r="EXB2" s="452"/>
      <c r="EXC2" s="452"/>
      <c r="EXD2" s="452"/>
      <c r="EXE2" s="452"/>
      <c r="EXF2" s="452"/>
      <c r="EXG2" s="452"/>
      <c r="EXH2" s="452"/>
      <c r="EXI2" s="452"/>
      <c r="EXJ2" s="452"/>
      <c r="EXK2" s="452"/>
      <c r="EXL2" s="452"/>
      <c r="EXM2" s="452"/>
      <c r="EXN2" s="452"/>
      <c r="EXO2" s="452"/>
      <c r="EXP2" s="452"/>
      <c r="EXQ2" s="452"/>
      <c r="EXR2" s="452"/>
      <c r="EXS2" s="452"/>
      <c r="EXT2" s="452"/>
      <c r="EXU2" s="452"/>
      <c r="EXV2" s="452"/>
      <c r="EXW2" s="452"/>
      <c r="EXX2" s="452"/>
      <c r="EXY2" s="452"/>
      <c r="EXZ2" s="452"/>
      <c r="EYA2" s="452"/>
      <c r="EYB2" s="452"/>
      <c r="EYC2" s="452"/>
      <c r="EYD2" s="452"/>
      <c r="EYE2" s="452"/>
      <c r="EYF2" s="452"/>
      <c r="EYG2" s="452"/>
      <c r="EYH2" s="452"/>
      <c r="EYI2" s="452"/>
      <c r="EYJ2" s="452"/>
      <c r="EYK2" s="452"/>
      <c r="EYL2" s="452"/>
      <c r="EYM2" s="452"/>
      <c r="EYN2" s="452"/>
      <c r="EYO2" s="452"/>
      <c r="EYP2" s="452"/>
      <c r="EYQ2" s="452"/>
      <c r="EYR2" s="452"/>
      <c r="EYS2" s="452"/>
      <c r="EYT2" s="452"/>
      <c r="EYU2" s="452"/>
      <c r="EYV2" s="452"/>
      <c r="EYW2" s="452"/>
      <c r="EYX2" s="452"/>
      <c r="EYY2" s="452"/>
      <c r="EYZ2" s="452"/>
      <c r="EZA2" s="452"/>
      <c r="EZB2" s="452"/>
      <c r="EZC2" s="452"/>
      <c r="EZD2" s="452"/>
      <c r="EZE2" s="452"/>
      <c r="EZF2" s="452"/>
      <c r="EZG2" s="452"/>
      <c r="EZH2" s="452"/>
      <c r="EZI2" s="452"/>
      <c r="EZJ2" s="452"/>
      <c r="EZK2" s="452"/>
      <c r="EZL2" s="452"/>
      <c r="EZM2" s="452"/>
      <c r="EZN2" s="452"/>
      <c r="EZO2" s="452"/>
      <c r="EZP2" s="452"/>
      <c r="EZQ2" s="452"/>
      <c r="EZR2" s="452"/>
      <c r="EZS2" s="452"/>
      <c r="EZT2" s="452"/>
      <c r="EZU2" s="452"/>
      <c r="EZV2" s="452"/>
      <c r="EZW2" s="452"/>
      <c r="EZX2" s="452"/>
      <c r="EZY2" s="452"/>
      <c r="EZZ2" s="452"/>
      <c r="FAA2" s="452"/>
      <c r="FAB2" s="452"/>
      <c r="FAC2" s="452"/>
      <c r="FAD2" s="452"/>
      <c r="FAE2" s="452"/>
      <c r="FAF2" s="452"/>
      <c r="FAG2" s="452"/>
      <c r="FAH2" s="452"/>
      <c r="FAI2" s="452"/>
      <c r="FAJ2" s="452"/>
      <c r="FAK2" s="452"/>
      <c r="FAL2" s="452"/>
      <c r="FAM2" s="452"/>
      <c r="FAN2" s="452"/>
      <c r="FAO2" s="452"/>
      <c r="FAP2" s="452"/>
      <c r="FAQ2" s="452"/>
      <c r="FAR2" s="452"/>
      <c r="FAS2" s="452"/>
      <c r="FAT2" s="452"/>
      <c r="FAU2" s="452"/>
      <c r="FAV2" s="452"/>
      <c r="FAW2" s="452"/>
      <c r="FAX2" s="452"/>
      <c r="FAY2" s="452"/>
      <c r="FAZ2" s="452"/>
      <c r="FBA2" s="452"/>
      <c r="FBB2" s="452"/>
      <c r="FBC2" s="452"/>
      <c r="FBD2" s="452"/>
      <c r="FBE2" s="452"/>
      <c r="FBF2" s="452"/>
      <c r="FBG2" s="452"/>
      <c r="FBH2" s="452"/>
      <c r="FBI2" s="452"/>
      <c r="FBJ2" s="452"/>
      <c r="FBK2" s="452"/>
      <c r="FBL2" s="452"/>
      <c r="FBM2" s="452"/>
      <c r="FBN2" s="452"/>
      <c r="FBO2" s="452"/>
      <c r="FBP2" s="452"/>
      <c r="FBQ2" s="452"/>
      <c r="FBR2" s="452"/>
      <c r="FBS2" s="452"/>
      <c r="FBT2" s="452"/>
      <c r="FBU2" s="452"/>
      <c r="FBV2" s="452"/>
      <c r="FBW2" s="452"/>
      <c r="FBX2" s="452"/>
      <c r="FBY2" s="452"/>
      <c r="FBZ2" s="452"/>
      <c r="FCA2" s="452"/>
      <c r="FCB2" s="452"/>
      <c r="FCC2" s="452"/>
      <c r="FCD2" s="452"/>
      <c r="FCE2" s="452"/>
      <c r="FCF2" s="452"/>
      <c r="FCG2" s="452"/>
      <c r="FCH2" s="452"/>
      <c r="FCI2" s="452"/>
      <c r="FCJ2" s="452"/>
      <c r="FCK2" s="452"/>
      <c r="FCL2" s="452"/>
      <c r="FCM2" s="452"/>
      <c r="FCN2" s="452"/>
      <c r="FCO2" s="452"/>
      <c r="FCP2" s="452"/>
      <c r="FCQ2" s="452"/>
      <c r="FCR2" s="452"/>
      <c r="FCS2" s="452"/>
      <c r="FCT2" s="452"/>
      <c r="FCU2" s="452"/>
      <c r="FCV2" s="452"/>
      <c r="FCW2" s="452"/>
      <c r="FCX2" s="452"/>
      <c r="FCY2" s="452"/>
      <c r="FCZ2" s="452"/>
      <c r="FDA2" s="452"/>
      <c r="FDB2" s="452"/>
      <c r="FDC2" s="452"/>
      <c r="FDD2" s="452"/>
      <c r="FDE2" s="452"/>
      <c r="FDF2" s="452"/>
      <c r="FDG2" s="452"/>
      <c r="FDH2" s="452"/>
      <c r="FDI2" s="452"/>
      <c r="FDJ2" s="452"/>
      <c r="FDK2" s="452"/>
      <c r="FDL2" s="452"/>
      <c r="FDM2" s="452"/>
      <c r="FDN2" s="452"/>
      <c r="FDO2" s="452"/>
      <c r="FDP2" s="452"/>
      <c r="FDQ2" s="452"/>
      <c r="FDR2" s="452"/>
      <c r="FDS2" s="452"/>
      <c r="FDT2" s="452"/>
      <c r="FDU2" s="452"/>
      <c r="FDV2" s="452"/>
      <c r="FDW2" s="452"/>
      <c r="FDX2" s="452"/>
      <c r="FDY2" s="452"/>
      <c r="FDZ2" s="452"/>
      <c r="FEA2" s="452"/>
      <c r="FEB2" s="452"/>
      <c r="FEC2" s="452"/>
      <c r="FED2" s="452"/>
      <c r="FEE2" s="452"/>
      <c r="FEF2" s="452"/>
      <c r="FEG2" s="452"/>
      <c r="FEH2" s="452"/>
      <c r="FEI2" s="452"/>
      <c r="FEJ2" s="452"/>
      <c r="FEK2" s="452"/>
      <c r="FEL2" s="452"/>
      <c r="FEM2" s="452"/>
      <c r="FEN2" s="452"/>
      <c r="FEO2" s="452"/>
      <c r="FEP2" s="452"/>
      <c r="FEQ2" s="452"/>
      <c r="FER2" s="452"/>
      <c r="FES2" s="452"/>
      <c r="FET2" s="452"/>
      <c r="FEU2" s="452"/>
      <c r="FEV2" s="452"/>
      <c r="FEW2" s="452"/>
      <c r="FEX2" s="452"/>
      <c r="FEY2" s="452"/>
      <c r="FEZ2" s="452"/>
      <c r="FFA2" s="452"/>
      <c r="FFB2" s="452"/>
      <c r="FFC2" s="452"/>
      <c r="FFD2" s="452"/>
      <c r="FFE2" s="452"/>
      <c r="FFF2" s="452"/>
      <c r="FFG2" s="452"/>
      <c r="FFH2" s="452"/>
      <c r="FFI2" s="452"/>
      <c r="FFJ2" s="452"/>
      <c r="FFK2" s="452"/>
      <c r="FFL2" s="452"/>
      <c r="FFM2" s="452"/>
      <c r="FFN2" s="452"/>
      <c r="FFO2" s="452"/>
      <c r="FFP2" s="452"/>
      <c r="FFQ2" s="452"/>
      <c r="FFR2" s="452"/>
      <c r="FFS2" s="452"/>
      <c r="FFT2" s="452"/>
      <c r="FFU2" s="452"/>
      <c r="FFV2" s="452"/>
      <c r="FFW2" s="452"/>
      <c r="FFX2" s="452"/>
      <c r="FFY2" s="452"/>
      <c r="FFZ2" s="452"/>
      <c r="FGA2" s="452"/>
      <c r="FGB2" s="452"/>
      <c r="FGC2" s="452"/>
      <c r="FGD2" s="452"/>
      <c r="FGE2" s="452"/>
      <c r="FGF2" s="452"/>
      <c r="FGG2" s="452"/>
      <c r="FGH2" s="452"/>
      <c r="FGI2" s="452"/>
      <c r="FGJ2" s="452"/>
      <c r="FGK2" s="452"/>
      <c r="FGL2" s="452"/>
      <c r="FGM2" s="452"/>
      <c r="FGN2" s="452"/>
      <c r="FGO2" s="452"/>
      <c r="FGP2" s="452"/>
      <c r="FGQ2" s="452"/>
      <c r="FGR2" s="452"/>
      <c r="FGS2" s="452"/>
      <c r="FGT2" s="452"/>
      <c r="FGU2" s="452"/>
      <c r="FGV2" s="452"/>
      <c r="FGW2" s="452"/>
      <c r="FGX2" s="452"/>
      <c r="FGY2" s="452"/>
      <c r="FGZ2" s="452"/>
      <c r="FHA2" s="452"/>
      <c r="FHB2" s="452"/>
      <c r="FHC2" s="452"/>
      <c r="FHD2" s="452"/>
      <c r="FHE2" s="452"/>
      <c r="FHF2" s="452"/>
      <c r="FHG2" s="452"/>
      <c r="FHH2" s="452"/>
      <c r="FHI2" s="452"/>
      <c r="FHJ2" s="452"/>
      <c r="FHK2" s="452"/>
      <c r="FHL2" s="452"/>
      <c r="FHM2" s="452"/>
      <c r="FHN2" s="452"/>
      <c r="FHO2" s="452"/>
      <c r="FHP2" s="452"/>
      <c r="FHQ2" s="452"/>
      <c r="FHR2" s="452"/>
      <c r="FHS2" s="452"/>
      <c r="FHT2" s="452"/>
      <c r="FHU2" s="452"/>
      <c r="FHV2" s="452"/>
      <c r="FHW2" s="452"/>
      <c r="FHX2" s="452"/>
      <c r="FHY2" s="452"/>
      <c r="FHZ2" s="452"/>
      <c r="FIA2" s="452"/>
      <c r="FIB2" s="452"/>
      <c r="FIC2" s="452"/>
      <c r="FID2" s="452"/>
      <c r="FIE2" s="452"/>
      <c r="FIF2" s="452"/>
      <c r="FIG2" s="452"/>
      <c r="FIH2" s="452"/>
      <c r="FII2" s="452"/>
      <c r="FIJ2" s="452"/>
      <c r="FIK2" s="452"/>
      <c r="FIL2" s="452"/>
      <c r="FIM2" s="452"/>
      <c r="FIN2" s="452"/>
      <c r="FIO2" s="452"/>
      <c r="FIP2" s="452"/>
      <c r="FIQ2" s="452"/>
      <c r="FIR2" s="452"/>
      <c r="FIS2" s="452"/>
      <c r="FIT2" s="452"/>
      <c r="FIU2" s="452"/>
      <c r="FIV2" s="452"/>
      <c r="FIW2" s="452"/>
      <c r="FIX2" s="452"/>
      <c r="FIY2" s="452"/>
      <c r="FIZ2" s="452"/>
      <c r="FJA2" s="452"/>
      <c r="FJB2" s="452"/>
      <c r="FJC2" s="452"/>
      <c r="FJD2" s="452"/>
      <c r="FJE2" s="452"/>
      <c r="FJF2" s="452"/>
      <c r="FJG2" s="452"/>
      <c r="FJH2" s="452"/>
      <c r="FJI2" s="452"/>
      <c r="FJJ2" s="452"/>
      <c r="FJK2" s="452"/>
      <c r="FJL2" s="452"/>
      <c r="FJM2" s="452"/>
      <c r="FJN2" s="452"/>
      <c r="FJO2" s="452"/>
      <c r="FJP2" s="452"/>
      <c r="FJQ2" s="452"/>
      <c r="FJR2" s="452"/>
      <c r="FJS2" s="452"/>
      <c r="FJT2" s="452"/>
      <c r="FJU2" s="452"/>
      <c r="FJV2" s="452"/>
      <c r="FJW2" s="452"/>
      <c r="FJX2" s="452"/>
      <c r="FJY2" s="452"/>
      <c r="FJZ2" s="452"/>
      <c r="FKA2" s="452"/>
      <c r="FKB2" s="452"/>
      <c r="FKC2" s="452"/>
      <c r="FKD2" s="452"/>
      <c r="FKE2" s="452"/>
      <c r="FKF2" s="452"/>
      <c r="FKG2" s="452"/>
      <c r="FKH2" s="452"/>
      <c r="FKI2" s="452"/>
      <c r="FKJ2" s="452"/>
      <c r="FKK2" s="452"/>
      <c r="FKL2" s="452"/>
      <c r="FKM2" s="452"/>
      <c r="FKN2" s="452"/>
      <c r="FKO2" s="452"/>
      <c r="FKP2" s="452"/>
      <c r="FKQ2" s="452"/>
      <c r="FKR2" s="452"/>
      <c r="FKS2" s="452"/>
      <c r="FKT2" s="452"/>
      <c r="FKU2" s="452"/>
      <c r="FKV2" s="452"/>
      <c r="FKW2" s="452"/>
      <c r="FKX2" s="452"/>
      <c r="FKY2" s="452"/>
      <c r="FKZ2" s="452"/>
      <c r="FLA2" s="452"/>
      <c r="FLB2" s="452"/>
      <c r="FLC2" s="452"/>
      <c r="FLD2" s="452"/>
      <c r="FLE2" s="452"/>
      <c r="FLF2" s="452"/>
      <c r="FLG2" s="452"/>
      <c r="FLH2" s="452"/>
      <c r="FLI2" s="452"/>
      <c r="FLJ2" s="452"/>
      <c r="FLK2" s="452"/>
      <c r="FLL2" s="452"/>
      <c r="FLM2" s="452"/>
      <c r="FLN2" s="452"/>
      <c r="FLO2" s="452"/>
      <c r="FLP2" s="452"/>
      <c r="FLQ2" s="452"/>
      <c r="FLR2" s="452"/>
      <c r="FLS2" s="452"/>
      <c r="FLT2" s="452"/>
      <c r="FLU2" s="452"/>
      <c r="FLV2" s="452"/>
      <c r="FLW2" s="452"/>
      <c r="FLX2" s="452"/>
      <c r="FLY2" s="452"/>
      <c r="FLZ2" s="452"/>
      <c r="FMA2" s="452"/>
      <c r="FMB2" s="452"/>
      <c r="FMC2" s="452"/>
      <c r="FMD2" s="452"/>
      <c r="FME2" s="452"/>
      <c r="FMF2" s="452"/>
      <c r="FMG2" s="452"/>
      <c r="FMH2" s="452"/>
      <c r="FMI2" s="452"/>
      <c r="FMJ2" s="452"/>
      <c r="FMK2" s="452"/>
      <c r="FML2" s="452"/>
      <c r="FMM2" s="452"/>
      <c r="FMN2" s="452"/>
      <c r="FMO2" s="452"/>
      <c r="FMP2" s="452"/>
      <c r="FMQ2" s="452"/>
      <c r="FMR2" s="452"/>
      <c r="FMS2" s="452"/>
      <c r="FMT2" s="452"/>
      <c r="FMU2" s="452"/>
      <c r="FMV2" s="452"/>
      <c r="FMW2" s="452"/>
      <c r="FMX2" s="452"/>
      <c r="FMY2" s="452"/>
      <c r="FMZ2" s="452"/>
      <c r="FNA2" s="452"/>
      <c r="FNB2" s="452"/>
      <c r="FNC2" s="452"/>
      <c r="FND2" s="452"/>
      <c r="FNE2" s="452"/>
      <c r="FNF2" s="452"/>
      <c r="FNG2" s="452"/>
      <c r="FNH2" s="452"/>
      <c r="FNI2" s="452"/>
      <c r="FNJ2" s="452"/>
      <c r="FNK2" s="452"/>
      <c r="FNL2" s="452"/>
      <c r="FNM2" s="452"/>
      <c r="FNN2" s="452"/>
      <c r="FNO2" s="452"/>
      <c r="FNP2" s="452"/>
      <c r="FNQ2" s="452"/>
      <c r="FNR2" s="452"/>
      <c r="FNS2" s="452"/>
      <c r="FNT2" s="452"/>
      <c r="FNU2" s="452"/>
      <c r="FNV2" s="452"/>
      <c r="FNW2" s="452"/>
      <c r="FNX2" s="452"/>
      <c r="FNY2" s="452"/>
      <c r="FNZ2" s="452"/>
      <c r="FOA2" s="452"/>
      <c r="FOB2" s="452"/>
      <c r="FOC2" s="452"/>
      <c r="FOD2" s="452"/>
      <c r="FOE2" s="452"/>
      <c r="FOF2" s="452"/>
      <c r="FOG2" s="452"/>
      <c r="FOH2" s="452"/>
      <c r="FOI2" s="452"/>
      <c r="FOJ2" s="452"/>
      <c r="FOK2" s="452"/>
      <c r="FOL2" s="452"/>
      <c r="FOM2" s="452"/>
      <c r="FON2" s="452"/>
      <c r="FOO2" s="452"/>
      <c r="FOP2" s="452"/>
      <c r="FOQ2" s="452"/>
      <c r="FOR2" s="452"/>
      <c r="FOS2" s="452"/>
      <c r="FOT2" s="452"/>
      <c r="FOU2" s="452"/>
      <c r="FOV2" s="452"/>
      <c r="FOW2" s="452"/>
      <c r="FOX2" s="452"/>
      <c r="FOY2" s="452"/>
      <c r="FOZ2" s="452"/>
      <c r="FPA2" s="452"/>
      <c r="FPB2" s="452"/>
      <c r="FPC2" s="452"/>
      <c r="FPD2" s="452"/>
      <c r="FPE2" s="452"/>
      <c r="FPF2" s="452"/>
      <c r="FPG2" s="452"/>
      <c r="FPH2" s="452"/>
      <c r="FPI2" s="452"/>
      <c r="FPJ2" s="452"/>
      <c r="FPK2" s="452"/>
      <c r="FPL2" s="452"/>
      <c r="FPM2" s="452"/>
      <c r="FPN2" s="452"/>
      <c r="FPO2" s="452"/>
      <c r="FPP2" s="452"/>
      <c r="FPQ2" s="452"/>
      <c r="FPR2" s="452"/>
      <c r="FPS2" s="452"/>
      <c r="FPT2" s="452"/>
      <c r="FPU2" s="452"/>
      <c r="FPV2" s="452"/>
      <c r="FPW2" s="452"/>
      <c r="FPX2" s="452"/>
      <c r="FPY2" s="452"/>
      <c r="FPZ2" s="452"/>
      <c r="FQA2" s="452"/>
      <c r="FQB2" s="452"/>
      <c r="FQC2" s="452"/>
      <c r="FQD2" s="452"/>
      <c r="FQE2" s="452"/>
      <c r="FQF2" s="452"/>
      <c r="FQG2" s="452"/>
      <c r="FQH2" s="452"/>
      <c r="FQI2" s="452"/>
      <c r="FQJ2" s="452"/>
      <c r="FQK2" s="452"/>
      <c r="FQL2" s="452"/>
      <c r="FQM2" s="452"/>
      <c r="FQN2" s="452"/>
      <c r="FQO2" s="452"/>
      <c r="FQP2" s="452"/>
      <c r="FQQ2" s="452"/>
      <c r="FQR2" s="452"/>
      <c r="FQS2" s="452"/>
      <c r="FQT2" s="452"/>
      <c r="FQU2" s="452"/>
      <c r="FQV2" s="452"/>
      <c r="FQW2" s="452"/>
      <c r="FQX2" s="452"/>
      <c r="FQY2" s="452"/>
      <c r="FQZ2" s="452"/>
      <c r="FRA2" s="452"/>
      <c r="FRB2" s="452"/>
      <c r="FRC2" s="452"/>
      <c r="FRD2" s="452"/>
      <c r="FRE2" s="452"/>
      <c r="FRF2" s="452"/>
      <c r="FRG2" s="452"/>
      <c r="FRH2" s="452"/>
      <c r="FRI2" s="452"/>
      <c r="FRJ2" s="452"/>
      <c r="FRK2" s="452"/>
      <c r="FRL2" s="452"/>
      <c r="FRM2" s="452"/>
      <c r="FRN2" s="452"/>
      <c r="FRO2" s="452"/>
      <c r="FRP2" s="452"/>
      <c r="FRQ2" s="452"/>
      <c r="FRR2" s="452"/>
      <c r="FRS2" s="452"/>
      <c r="FRT2" s="452"/>
      <c r="FRU2" s="452"/>
      <c r="FRV2" s="452"/>
      <c r="FRW2" s="452"/>
      <c r="FRX2" s="452"/>
      <c r="FRY2" s="452"/>
      <c r="FRZ2" s="452"/>
      <c r="FSA2" s="452"/>
      <c r="FSB2" s="452"/>
      <c r="FSC2" s="452"/>
      <c r="FSD2" s="452"/>
      <c r="FSE2" s="452"/>
      <c r="FSF2" s="452"/>
      <c r="FSG2" s="452"/>
      <c r="FSH2" s="452"/>
      <c r="FSI2" s="452"/>
      <c r="FSJ2" s="452"/>
      <c r="FSK2" s="452"/>
      <c r="FSL2" s="452"/>
      <c r="FSM2" s="452"/>
      <c r="FSN2" s="452"/>
      <c r="FSO2" s="452"/>
      <c r="FSP2" s="452"/>
      <c r="FSQ2" s="452"/>
      <c r="FSR2" s="452"/>
      <c r="FSS2" s="452"/>
      <c r="FST2" s="452"/>
      <c r="FSU2" s="452"/>
      <c r="FSV2" s="452"/>
      <c r="FSW2" s="452"/>
      <c r="FSX2" s="452"/>
      <c r="FSY2" s="452"/>
      <c r="FSZ2" s="452"/>
      <c r="FTA2" s="452"/>
      <c r="FTB2" s="452"/>
      <c r="FTC2" s="452"/>
      <c r="FTD2" s="452"/>
      <c r="FTE2" s="452"/>
      <c r="FTF2" s="452"/>
      <c r="FTG2" s="452"/>
      <c r="FTH2" s="452"/>
      <c r="FTI2" s="452"/>
      <c r="FTJ2" s="452"/>
      <c r="FTK2" s="452"/>
      <c r="FTL2" s="452"/>
      <c r="FTM2" s="452"/>
      <c r="FTN2" s="452"/>
      <c r="FTO2" s="452"/>
      <c r="FTP2" s="452"/>
      <c r="FTQ2" s="452"/>
      <c r="FTR2" s="452"/>
      <c r="FTS2" s="452"/>
      <c r="FTT2" s="452"/>
      <c r="FTU2" s="452"/>
      <c r="FTV2" s="452"/>
      <c r="FTW2" s="452"/>
      <c r="FTX2" s="452"/>
      <c r="FTY2" s="452"/>
      <c r="FTZ2" s="452"/>
      <c r="FUA2" s="452"/>
      <c r="FUB2" s="452"/>
      <c r="FUC2" s="452"/>
      <c r="FUD2" s="452"/>
      <c r="FUE2" s="452"/>
      <c r="FUF2" s="452"/>
      <c r="FUG2" s="452"/>
      <c r="FUH2" s="452"/>
      <c r="FUI2" s="452"/>
      <c r="FUJ2" s="452"/>
      <c r="FUK2" s="452"/>
      <c r="FUL2" s="452"/>
      <c r="FUM2" s="452"/>
      <c r="FUN2" s="452"/>
      <c r="FUO2" s="452"/>
      <c r="FUP2" s="452"/>
      <c r="FUQ2" s="452"/>
      <c r="FUR2" s="452"/>
      <c r="FUS2" s="452"/>
      <c r="FUT2" s="452"/>
      <c r="FUU2" s="452"/>
      <c r="FUV2" s="452"/>
      <c r="FUW2" s="452"/>
      <c r="FUX2" s="452"/>
      <c r="FUY2" s="452"/>
      <c r="FUZ2" s="452"/>
      <c r="FVA2" s="452"/>
      <c r="FVB2" s="452"/>
      <c r="FVC2" s="452"/>
      <c r="FVD2" s="452"/>
      <c r="FVE2" s="452"/>
      <c r="FVF2" s="452"/>
      <c r="FVG2" s="452"/>
      <c r="FVH2" s="452"/>
      <c r="FVI2" s="452"/>
      <c r="FVJ2" s="452"/>
      <c r="FVK2" s="452"/>
      <c r="FVL2" s="452"/>
      <c r="FVM2" s="452"/>
      <c r="FVN2" s="452"/>
      <c r="FVO2" s="452"/>
      <c r="FVP2" s="452"/>
      <c r="FVQ2" s="452"/>
      <c r="FVR2" s="452"/>
      <c r="FVS2" s="452"/>
      <c r="FVT2" s="452"/>
      <c r="FVU2" s="452"/>
      <c r="FVV2" s="452"/>
      <c r="FVW2" s="452"/>
      <c r="FVX2" s="452"/>
      <c r="FVY2" s="452"/>
      <c r="FVZ2" s="452"/>
      <c r="FWA2" s="452"/>
      <c r="FWB2" s="452"/>
      <c r="FWC2" s="452"/>
      <c r="FWD2" s="452"/>
      <c r="FWE2" s="452"/>
      <c r="FWF2" s="452"/>
      <c r="FWG2" s="452"/>
      <c r="FWH2" s="452"/>
      <c r="FWI2" s="452"/>
      <c r="FWJ2" s="452"/>
      <c r="FWK2" s="452"/>
      <c r="FWL2" s="452"/>
      <c r="FWM2" s="452"/>
      <c r="FWN2" s="452"/>
      <c r="FWO2" s="452"/>
      <c r="FWP2" s="452"/>
      <c r="FWQ2" s="452"/>
      <c r="FWR2" s="452"/>
      <c r="FWS2" s="452"/>
      <c r="FWT2" s="452"/>
      <c r="FWU2" s="452"/>
      <c r="FWV2" s="452"/>
      <c r="FWW2" s="452"/>
      <c r="FWX2" s="452"/>
      <c r="FWY2" s="452"/>
      <c r="FWZ2" s="452"/>
      <c r="FXA2" s="452"/>
      <c r="FXB2" s="452"/>
      <c r="FXC2" s="452"/>
      <c r="FXD2" s="452"/>
      <c r="FXE2" s="452"/>
      <c r="FXF2" s="452"/>
      <c r="FXG2" s="452"/>
      <c r="FXH2" s="452"/>
      <c r="FXI2" s="452"/>
      <c r="FXJ2" s="452"/>
      <c r="FXK2" s="452"/>
      <c r="FXL2" s="452"/>
      <c r="FXM2" s="452"/>
      <c r="FXN2" s="452"/>
      <c r="FXO2" s="452"/>
      <c r="FXP2" s="452"/>
      <c r="FXQ2" s="452"/>
      <c r="FXR2" s="452"/>
      <c r="FXS2" s="452"/>
      <c r="FXT2" s="452"/>
      <c r="FXU2" s="452"/>
      <c r="FXV2" s="452"/>
      <c r="FXW2" s="452"/>
      <c r="FXX2" s="452"/>
      <c r="FXY2" s="452"/>
      <c r="FXZ2" s="452"/>
      <c r="FYA2" s="452"/>
      <c r="FYB2" s="452"/>
      <c r="FYC2" s="452"/>
      <c r="FYD2" s="452"/>
      <c r="FYE2" s="452"/>
      <c r="FYF2" s="452"/>
      <c r="FYG2" s="452"/>
      <c r="FYH2" s="452"/>
      <c r="FYI2" s="452"/>
      <c r="FYJ2" s="452"/>
      <c r="FYK2" s="452"/>
      <c r="FYL2" s="452"/>
      <c r="FYM2" s="452"/>
      <c r="FYN2" s="452"/>
      <c r="FYO2" s="452"/>
      <c r="FYP2" s="452"/>
      <c r="FYQ2" s="452"/>
      <c r="FYR2" s="452"/>
      <c r="FYS2" s="452"/>
      <c r="FYT2" s="452"/>
      <c r="FYU2" s="452"/>
      <c r="FYV2" s="452"/>
      <c r="FYW2" s="452"/>
      <c r="FYX2" s="452"/>
      <c r="FYY2" s="452"/>
      <c r="FYZ2" s="452"/>
      <c r="FZA2" s="452"/>
      <c r="FZB2" s="452"/>
      <c r="FZC2" s="452"/>
      <c r="FZD2" s="452"/>
      <c r="FZE2" s="452"/>
      <c r="FZF2" s="452"/>
      <c r="FZG2" s="452"/>
      <c r="FZH2" s="452"/>
      <c r="FZI2" s="452"/>
      <c r="FZJ2" s="452"/>
      <c r="FZK2" s="452"/>
      <c r="FZL2" s="452"/>
      <c r="FZM2" s="452"/>
      <c r="FZN2" s="452"/>
      <c r="FZO2" s="452"/>
      <c r="FZP2" s="452"/>
      <c r="FZQ2" s="452"/>
      <c r="FZR2" s="452"/>
      <c r="FZS2" s="452"/>
      <c r="FZT2" s="452"/>
      <c r="FZU2" s="452"/>
      <c r="FZV2" s="452"/>
      <c r="FZW2" s="452"/>
      <c r="FZX2" s="452"/>
      <c r="FZY2" s="452"/>
      <c r="FZZ2" s="452"/>
      <c r="GAA2" s="452"/>
      <c r="GAB2" s="452"/>
      <c r="GAC2" s="452"/>
      <c r="GAD2" s="452"/>
      <c r="GAE2" s="452"/>
      <c r="GAF2" s="452"/>
      <c r="GAG2" s="452"/>
      <c r="GAH2" s="452"/>
      <c r="GAI2" s="452"/>
      <c r="GAJ2" s="452"/>
      <c r="GAK2" s="452"/>
      <c r="GAL2" s="452"/>
      <c r="GAM2" s="452"/>
      <c r="GAN2" s="452"/>
      <c r="GAO2" s="452"/>
      <c r="GAP2" s="452"/>
      <c r="GAQ2" s="452"/>
      <c r="GAR2" s="452"/>
      <c r="GAS2" s="452"/>
      <c r="GAT2" s="452"/>
      <c r="GAU2" s="452"/>
      <c r="GAV2" s="452"/>
      <c r="GAW2" s="452"/>
      <c r="GAX2" s="452"/>
      <c r="GAY2" s="452"/>
      <c r="GAZ2" s="452"/>
      <c r="GBA2" s="452"/>
      <c r="GBB2" s="452"/>
      <c r="GBC2" s="452"/>
      <c r="GBD2" s="452"/>
      <c r="GBE2" s="452"/>
      <c r="GBF2" s="452"/>
      <c r="GBG2" s="452"/>
      <c r="GBH2" s="452"/>
      <c r="GBI2" s="452"/>
      <c r="GBJ2" s="452"/>
      <c r="GBK2" s="452"/>
      <c r="GBL2" s="452"/>
      <c r="GBM2" s="452"/>
      <c r="GBN2" s="452"/>
      <c r="GBO2" s="452"/>
      <c r="GBP2" s="452"/>
      <c r="GBQ2" s="452"/>
      <c r="GBR2" s="452"/>
      <c r="GBS2" s="452"/>
      <c r="GBT2" s="452"/>
      <c r="GBU2" s="452"/>
      <c r="GBV2" s="452"/>
      <c r="GBW2" s="452"/>
      <c r="GBX2" s="452"/>
      <c r="GBY2" s="452"/>
      <c r="GBZ2" s="452"/>
      <c r="GCA2" s="452"/>
      <c r="GCB2" s="452"/>
      <c r="GCC2" s="452"/>
      <c r="GCD2" s="452"/>
      <c r="GCE2" s="452"/>
      <c r="GCF2" s="452"/>
      <c r="GCG2" s="452"/>
      <c r="GCH2" s="452"/>
      <c r="GCI2" s="452"/>
      <c r="GCJ2" s="452"/>
      <c r="GCK2" s="452"/>
      <c r="GCL2" s="452"/>
      <c r="GCM2" s="452"/>
      <c r="GCN2" s="452"/>
      <c r="GCO2" s="452"/>
      <c r="GCP2" s="452"/>
      <c r="GCQ2" s="452"/>
      <c r="GCR2" s="452"/>
      <c r="GCS2" s="452"/>
      <c r="GCT2" s="452"/>
      <c r="GCU2" s="452"/>
      <c r="GCV2" s="452"/>
      <c r="GCW2" s="452"/>
      <c r="GCX2" s="452"/>
      <c r="GCY2" s="452"/>
      <c r="GCZ2" s="452"/>
      <c r="GDA2" s="452"/>
      <c r="GDB2" s="452"/>
      <c r="GDC2" s="452"/>
      <c r="GDD2" s="452"/>
      <c r="GDE2" s="452"/>
      <c r="GDF2" s="452"/>
      <c r="GDG2" s="452"/>
      <c r="GDH2" s="452"/>
      <c r="GDI2" s="452"/>
      <c r="GDJ2" s="452"/>
      <c r="GDK2" s="452"/>
      <c r="GDL2" s="452"/>
      <c r="GDM2" s="452"/>
      <c r="GDN2" s="452"/>
      <c r="GDO2" s="452"/>
      <c r="GDP2" s="452"/>
      <c r="GDQ2" s="452"/>
      <c r="GDR2" s="452"/>
      <c r="GDS2" s="452"/>
      <c r="GDT2" s="452"/>
      <c r="GDU2" s="452"/>
      <c r="GDV2" s="452"/>
      <c r="GDW2" s="452"/>
      <c r="GDX2" s="452"/>
      <c r="GDY2" s="452"/>
      <c r="GDZ2" s="452"/>
      <c r="GEA2" s="452"/>
      <c r="GEB2" s="452"/>
      <c r="GEC2" s="452"/>
      <c r="GED2" s="452"/>
      <c r="GEE2" s="452"/>
      <c r="GEF2" s="452"/>
      <c r="GEG2" s="452"/>
      <c r="GEH2" s="452"/>
      <c r="GEI2" s="452"/>
      <c r="GEJ2" s="452"/>
      <c r="GEK2" s="452"/>
      <c r="GEL2" s="452"/>
      <c r="GEM2" s="452"/>
      <c r="GEN2" s="452"/>
      <c r="GEO2" s="452"/>
      <c r="GEP2" s="452"/>
      <c r="GEQ2" s="452"/>
      <c r="GER2" s="452"/>
      <c r="GES2" s="452"/>
      <c r="GET2" s="452"/>
      <c r="GEU2" s="452"/>
      <c r="GEV2" s="452"/>
      <c r="GEW2" s="452"/>
      <c r="GEX2" s="452"/>
      <c r="GEY2" s="452"/>
      <c r="GEZ2" s="452"/>
      <c r="GFA2" s="452"/>
      <c r="GFB2" s="452"/>
      <c r="GFC2" s="452"/>
      <c r="GFD2" s="452"/>
      <c r="GFE2" s="452"/>
      <c r="GFF2" s="452"/>
      <c r="GFG2" s="452"/>
      <c r="GFH2" s="452"/>
      <c r="GFI2" s="452"/>
      <c r="GFJ2" s="452"/>
      <c r="GFK2" s="452"/>
      <c r="GFL2" s="452"/>
      <c r="GFM2" s="452"/>
      <c r="GFN2" s="452"/>
      <c r="GFO2" s="452"/>
      <c r="GFP2" s="452"/>
      <c r="GFQ2" s="452"/>
      <c r="GFR2" s="452"/>
      <c r="GFS2" s="452"/>
      <c r="GFT2" s="452"/>
      <c r="GFU2" s="452"/>
      <c r="GFV2" s="452"/>
      <c r="GFW2" s="452"/>
      <c r="GFX2" s="452"/>
      <c r="GFY2" s="452"/>
      <c r="GFZ2" s="452"/>
      <c r="GGA2" s="452"/>
      <c r="GGB2" s="452"/>
      <c r="GGC2" s="452"/>
      <c r="GGD2" s="452"/>
      <c r="GGE2" s="452"/>
      <c r="GGF2" s="452"/>
      <c r="GGG2" s="452"/>
      <c r="GGH2" s="452"/>
      <c r="GGI2" s="452"/>
      <c r="GGJ2" s="452"/>
      <c r="GGK2" s="452"/>
      <c r="GGL2" s="452"/>
      <c r="GGM2" s="452"/>
      <c r="GGN2" s="452"/>
      <c r="GGO2" s="452"/>
      <c r="GGP2" s="452"/>
      <c r="GGQ2" s="452"/>
      <c r="GGR2" s="452"/>
      <c r="GGS2" s="452"/>
      <c r="GGT2" s="452"/>
      <c r="GGU2" s="452"/>
      <c r="GGV2" s="452"/>
      <c r="GGW2" s="452"/>
      <c r="GGX2" s="452"/>
      <c r="GGY2" s="452"/>
      <c r="GGZ2" s="452"/>
      <c r="GHA2" s="452"/>
      <c r="GHB2" s="452"/>
      <c r="GHC2" s="452"/>
      <c r="GHD2" s="452"/>
      <c r="GHE2" s="452"/>
      <c r="GHF2" s="452"/>
      <c r="GHG2" s="452"/>
      <c r="GHH2" s="452"/>
      <c r="GHI2" s="452"/>
      <c r="GHJ2" s="452"/>
      <c r="GHK2" s="452"/>
      <c r="GHL2" s="452"/>
      <c r="GHM2" s="452"/>
      <c r="GHN2" s="452"/>
      <c r="GHO2" s="452"/>
      <c r="GHP2" s="452"/>
      <c r="GHQ2" s="452"/>
      <c r="GHR2" s="452"/>
      <c r="GHS2" s="452"/>
      <c r="GHT2" s="452"/>
      <c r="GHU2" s="452"/>
      <c r="GHV2" s="452"/>
      <c r="GHW2" s="452"/>
      <c r="GHX2" s="452"/>
      <c r="GHY2" s="452"/>
      <c r="GHZ2" s="452"/>
      <c r="GIA2" s="452"/>
      <c r="GIB2" s="452"/>
      <c r="GIC2" s="452"/>
      <c r="GID2" s="452"/>
      <c r="GIE2" s="452"/>
      <c r="GIF2" s="452"/>
      <c r="GIG2" s="452"/>
      <c r="GIH2" s="452"/>
      <c r="GII2" s="452"/>
      <c r="GIJ2" s="452"/>
      <c r="GIK2" s="452"/>
      <c r="GIL2" s="452"/>
      <c r="GIM2" s="452"/>
      <c r="GIN2" s="452"/>
      <c r="GIO2" s="452"/>
      <c r="GIP2" s="452"/>
      <c r="GIQ2" s="452"/>
      <c r="GIR2" s="452"/>
      <c r="GIS2" s="452"/>
      <c r="GIT2" s="452"/>
      <c r="GIU2" s="452"/>
      <c r="GIV2" s="452"/>
      <c r="GIW2" s="452"/>
      <c r="GIX2" s="452"/>
      <c r="GIY2" s="452"/>
      <c r="GIZ2" s="452"/>
      <c r="GJA2" s="452"/>
      <c r="GJB2" s="452"/>
      <c r="GJC2" s="452"/>
      <c r="GJD2" s="452"/>
      <c r="GJE2" s="452"/>
      <c r="GJF2" s="452"/>
      <c r="GJG2" s="452"/>
      <c r="GJH2" s="452"/>
      <c r="GJI2" s="452"/>
      <c r="GJJ2" s="452"/>
      <c r="GJK2" s="452"/>
      <c r="GJL2" s="452"/>
      <c r="GJM2" s="452"/>
      <c r="GJN2" s="452"/>
      <c r="GJO2" s="452"/>
      <c r="GJP2" s="452"/>
      <c r="GJQ2" s="452"/>
      <c r="GJR2" s="452"/>
      <c r="GJS2" s="452"/>
      <c r="GJT2" s="452"/>
      <c r="GJU2" s="452"/>
      <c r="GJV2" s="452"/>
      <c r="GJW2" s="452"/>
      <c r="GJX2" s="452"/>
      <c r="GJY2" s="452"/>
      <c r="GJZ2" s="452"/>
      <c r="GKA2" s="452"/>
      <c r="GKB2" s="452"/>
      <c r="GKC2" s="452"/>
      <c r="GKD2" s="452"/>
      <c r="GKE2" s="452"/>
      <c r="GKF2" s="452"/>
      <c r="GKG2" s="452"/>
      <c r="GKH2" s="452"/>
      <c r="GKI2" s="452"/>
      <c r="GKJ2" s="452"/>
      <c r="GKK2" s="452"/>
      <c r="GKL2" s="452"/>
      <c r="GKM2" s="452"/>
      <c r="GKN2" s="452"/>
      <c r="GKO2" s="452"/>
      <c r="GKP2" s="452"/>
      <c r="GKQ2" s="452"/>
      <c r="GKR2" s="452"/>
      <c r="GKS2" s="452"/>
      <c r="GKT2" s="452"/>
      <c r="GKU2" s="452"/>
      <c r="GKV2" s="452"/>
      <c r="GKW2" s="452"/>
      <c r="GKX2" s="452"/>
      <c r="GKY2" s="452"/>
      <c r="GKZ2" s="452"/>
      <c r="GLA2" s="452"/>
      <c r="GLB2" s="452"/>
      <c r="GLC2" s="452"/>
      <c r="GLD2" s="452"/>
      <c r="GLE2" s="452"/>
      <c r="GLF2" s="452"/>
      <c r="GLG2" s="452"/>
      <c r="GLH2" s="452"/>
      <c r="GLI2" s="452"/>
      <c r="GLJ2" s="452"/>
      <c r="GLK2" s="452"/>
      <c r="GLL2" s="452"/>
      <c r="GLM2" s="452"/>
      <c r="GLN2" s="452"/>
      <c r="GLO2" s="452"/>
      <c r="GLP2" s="452"/>
      <c r="GLQ2" s="452"/>
      <c r="GLR2" s="452"/>
      <c r="GLS2" s="452"/>
      <c r="GLT2" s="452"/>
      <c r="GLU2" s="452"/>
      <c r="GLV2" s="452"/>
      <c r="GLW2" s="452"/>
      <c r="GLX2" s="452"/>
      <c r="GLY2" s="452"/>
      <c r="GLZ2" s="452"/>
      <c r="GMA2" s="452"/>
      <c r="GMB2" s="452"/>
      <c r="GMC2" s="452"/>
      <c r="GMD2" s="452"/>
      <c r="GME2" s="452"/>
      <c r="GMF2" s="452"/>
      <c r="GMG2" s="452"/>
      <c r="GMH2" s="452"/>
      <c r="GMI2" s="452"/>
      <c r="GMJ2" s="452"/>
      <c r="GMK2" s="452"/>
      <c r="GML2" s="452"/>
      <c r="GMM2" s="452"/>
      <c r="GMN2" s="452"/>
      <c r="GMO2" s="452"/>
      <c r="GMP2" s="452"/>
      <c r="GMQ2" s="452"/>
      <c r="GMR2" s="452"/>
      <c r="GMS2" s="452"/>
      <c r="GMT2" s="452"/>
      <c r="GMU2" s="452"/>
      <c r="GMV2" s="452"/>
      <c r="GMW2" s="452"/>
      <c r="GMX2" s="452"/>
      <c r="GMY2" s="452"/>
      <c r="GMZ2" s="452"/>
      <c r="GNA2" s="452"/>
      <c r="GNB2" s="452"/>
      <c r="GNC2" s="452"/>
      <c r="GND2" s="452"/>
      <c r="GNE2" s="452"/>
      <c r="GNF2" s="452"/>
      <c r="GNG2" s="452"/>
      <c r="GNH2" s="452"/>
      <c r="GNI2" s="452"/>
      <c r="GNJ2" s="452"/>
      <c r="GNK2" s="452"/>
      <c r="GNL2" s="452"/>
      <c r="GNM2" s="452"/>
      <c r="GNN2" s="452"/>
      <c r="GNO2" s="452"/>
      <c r="GNP2" s="452"/>
      <c r="GNQ2" s="452"/>
      <c r="GNR2" s="452"/>
      <c r="GNS2" s="452"/>
      <c r="GNT2" s="452"/>
      <c r="GNU2" s="452"/>
      <c r="GNV2" s="452"/>
      <c r="GNW2" s="452"/>
      <c r="GNX2" s="452"/>
      <c r="GNY2" s="452"/>
      <c r="GNZ2" s="452"/>
      <c r="GOA2" s="452"/>
      <c r="GOB2" s="452"/>
      <c r="GOC2" s="452"/>
      <c r="GOD2" s="452"/>
      <c r="GOE2" s="452"/>
      <c r="GOF2" s="452"/>
      <c r="GOG2" s="452"/>
      <c r="GOH2" s="452"/>
      <c r="GOI2" s="452"/>
      <c r="GOJ2" s="452"/>
      <c r="GOK2" s="452"/>
      <c r="GOL2" s="452"/>
      <c r="GOM2" s="452"/>
      <c r="GON2" s="452"/>
      <c r="GOO2" s="452"/>
      <c r="GOP2" s="452"/>
      <c r="GOQ2" s="452"/>
      <c r="GOR2" s="452"/>
      <c r="GOS2" s="452"/>
      <c r="GOT2" s="452"/>
      <c r="GOU2" s="452"/>
      <c r="GOV2" s="452"/>
      <c r="GOW2" s="452"/>
      <c r="GOX2" s="452"/>
      <c r="GOY2" s="452"/>
      <c r="GOZ2" s="452"/>
      <c r="GPA2" s="452"/>
      <c r="GPB2" s="452"/>
      <c r="GPC2" s="452"/>
      <c r="GPD2" s="452"/>
      <c r="GPE2" s="452"/>
      <c r="GPF2" s="452"/>
      <c r="GPG2" s="452"/>
      <c r="GPH2" s="452"/>
      <c r="GPI2" s="452"/>
      <c r="GPJ2" s="452"/>
      <c r="GPK2" s="452"/>
      <c r="GPL2" s="452"/>
      <c r="GPM2" s="452"/>
      <c r="GPN2" s="452"/>
      <c r="GPO2" s="452"/>
      <c r="GPP2" s="452"/>
      <c r="GPQ2" s="452"/>
      <c r="GPR2" s="452"/>
      <c r="GPS2" s="452"/>
      <c r="GPT2" s="452"/>
      <c r="GPU2" s="452"/>
      <c r="GPV2" s="452"/>
      <c r="GPW2" s="452"/>
      <c r="GPX2" s="452"/>
      <c r="GPY2" s="452"/>
      <c r="GPZ2" s="452"/>
      <c r="GQA2" s="452"/>
      <c r="GQB2" s="452"/>
      <c r="GQC2" s="452"/>
      <c r="GQD2" s="452"/>
      <c r="GQE2" s="452"/>
      <c r="GQF2" s="452"/>
      <c r="GQG2" s="452"/>
      <c r="GQH2" s="452"/>
      <c r="GQI2" s="452"/>
      <c r="GQJ2" s="452"/>
      <c r="GQK2" s="452"/>
      <c r="GQL2" s="452"/>
      <c r="GQM2" s="452"/>
      <c r="GQN2" s="452"/>
      <c r="GQO2" s="452"/>
      <c r="GQP2" s="452"/>
      <c r="GQQ2" s="452"/>
      <c r="GQR2" s="452"/>
      <c r="GQS2" s="452"/>
      <c r="GQT2" s="452"/>
      <c r="GQU2" s="452"/>
      <c r="GQV2" s="452"/>
      <c r="GQW2" s="452"/>
      <c r="GQX2" s="452"/>
      <c r="GQY2" s="452"/>
      <c r="GQZ2" s="452"/>
      <c r="GRA2" s="452"/>
      <c r="GRB2" s="452"/>
      <c r="GRC2" s="452"/>
      <c r="GRD2" s="452"/>
      <c r="GRE2" s="452"/>
      <c r="GRF2" s="452"/>
      <c r="GRG2" s="452"/>
      <c r="GRH2" s="452"/>
      <c r="GRI2" s="452"/>
      <c r="GRJ2" s="452"/>
      <c r="GRK2" s="452"/>
      <c r="GRL2" s="452"/>
      <c r="GRM2" s="452"/>
      <c r="GRN2" s="452"/>
      <c r="GRO2" s="452"/>
      <c r="GRP2" s="452"/>
      <c r="GRQ2" s="452"/>
      <c r="GRR2" s="452"/>
      <c r="GRS2" s="452"/>
      <c r="GRT2" s="452"/>
      <c r="GRU2" s="452"/>
      <c r="GRV2" s="452"/>
      <c r="GRW2" s="452"/>
      <c r="GRX2" s="452"/>
      <c r="GRY2" s="452"/>
      <c r="GRZ2" s="452"/>
      <c r="GSA2" s="452"/>
      <c r="GSB2" s="452"/>
      <c r="GSC2" s="452"/>
      <c r="GSD2" s="452"/>
      <c r="GSE2" s="452"/>
      <c r="GSF2" s="452"/>
      <c r="GSG2" s="452"/>
      <c r="GSH2" s="452"/>
      <c r="GSI2" s="452"/>
      <c r="GSJ2" s="452"/>
      <c r="GSK2" s="452"/>
      <c r="GSL2" s="452"/>
      <c r="GSM2" s="452"/>
      <c r="GSN2" s="452"/>
      <c r="GSO2" s="452"/>
      <c r="GSP2" s="452"/>
      <c r="GSQ2" s="452"/>
      <c r="GSR2" s="452"/>
      <c r="GSS2" s="452"/>
      <c r="GST2" s="452"/>
      <c r="GSU2" s="452"/>
      <c r="GSV2" s="452"/>
      <c r="GSW2" s="452"/>
      <c r="GSX2" s="452"/>
      <c r="GSY2" s="452"/>
      <c r="GSZ2" s="452"/>
      <c r="GTA2" s="452"/>
      <c r="GTB2" s="452"/>
      <c r="GTC2" s="452"/>
      <c r="GTD2" s="452"/>
      <c r="GTE2" s="452"/>
      <c r="GTF2" s="452"/>
      <c r="GTG2" s="452"/>
      <c r="GTH2" s="452"/>
      <c r="GTI2" s="452"/>
      <c r="GTJ2" s="452"/>
      <c r="GTK2" s="452"/>
      <c r="GTL2" s="452"/>
      <c r="GTM2" s="452"/>
      <c r="GTN2" s="452"/>
      <c r="GTO2" s="452"/>
      <c r="GTP2" s="452"/>
      <c r="GTQ2" s="452"/>
      <c r="GTR2" s="452"/>
      <c r="GTS2" s="452"/>
      <c r="GTT2" s="452"/>
      <c r="GTU2" s="452"/>
      <c r="GTV2" s="452"/>
      <c r="GTW2" s="452"/>
      <c r="GTX2" s="452"/>
      <c r="GTY2" s="452"/>
      <c r="GTZ2" s="452"/>
      <c r="GUA2" s="452"/>
      <c r="GUB2" s="452"/>
      <c r="GUC2" s="452"/>
      <c r="GUD2" s="452"/>
      <c r="GUE2" s="452"/>
      <c r="GUF2" s="452"/>
      <c r="GUG2" s="452"/>
      <c r="GUH2" s="452"/>
      <c r="GUI2" s="452"/>
      <c r="GUJ2" s="452"/>
      <c r="GUK2" s="452"/>
      <c r="GUL2" s="452"/>
      <c r="GUM2" s="452"/>
      <c r="GUN2" s="452"/>
      <c r="GUO2" s="452"/>
      <c r="GUP2" s="452"/>
      <c r="GUQ2" s="452"/>
      <c r="GUR2" s="452"/>
      <c r="GUS2" s="452"/>
      <c r="GUT2" s="452"/>
      <c r="GUU2" s="452"/>
      <c r="GUV2" s="452"/>
      <c r="GUW2" s="452"/>
      <c r="GUX2" s="452"/>
      <c r="GUY2" s="452"/>
      <c r="GUZ2" s="452"/>
      <c r="GVA2" s="452"/>
      <c r="GVB2" s="452"/>
      <c r="GVC2" s="452"/>
      <c r="GVD2" s="452"/>
      <c r="GVE2" s="452"/>
      <c r="GVF2" s="452"/>
      <c r="GVG2" s="452"/>
      <c r="GVH2" s="452"/>
      <c r="GVI2" s="452"/>
      <c r="GVJ2" s="452"/>
      <c r="GVK2" s="452"/>
      <c r="GVL2" s="452"/>
      <c r="GVM2" s="452"/>
      <c r="GVN2" s="452"/>
      <c r="GVO2" s="452"/>
      <c r="GVP2" s="452"/>
      <c r="GVQ2" s="452"/>
      <c r="GVR2" s="452"/>
      <c r="GVS2" s="452"/>
      <c r="GVT2" s="452"/>
      <c r="GVU2" s="452"/>
      <c r="GVV2" s="452"/>
      <c r="GVW2" s="452"/>
      <c r="GVX2" s="452"/>
      <c r="GVY2" s="452"/>
      <c r="GVZ2" s="452"/>
      <c r="GWA2" s="452"/>
      <c r="GWB2" s="452"/>
      <c r="GWC2" s="452"/>
      <c r="GWD2" s="452"/>
      <c r="GWE2" s="452"/>
      <c r="GWF2" s="452"/>
      <c r="GWG2" s="452"/>
      <c r="GWH2" s="452"/>
      <c r="GWI2" s="452"/>
      <c r="GWJ2" s="452"/>
      <c r="GWK2" s="452"/>
      <c r="GWL2" s="452"/>
      <c r="GWM2" s="452"/>
      <c r="GWN2" s="452"/>
      <c r="GWO2" s="452"/>
      <c r="GWP2" s="452"/>
      <c r="GWQ2" s="452"/>
      <c r="GWR2" s="452"/>
      <c r="GWS2" s="452"/>
      <c r="GWT2" s="452"/>
      <c r="GWU2" s="452"/>
      <c r="GWV2" s="452"/>
      <c r="GWW2" s="452"/>
      <c r="GWX2" s="452"/>
      <c r="GWY2" s="452"/>
      <c r="GWZ2" s="452"/>
      <c r="GXA2" s="452"/>
      <c r="GXB2" s="452"/>
      <c r="GXC2" s="452"/>
      <c r="GXD2" s="452"/>
      <c r="GXE2" s="452"/>
      <c r="GXF2" s="452"/>
      <c r="GXG2" s="452"/>
      <c r="GXH2" s="452"/>
      <c r="GXI2" s="452"/>
      <c r="GXJ2" s="452"/>
      <c r="GXK2" s="452"/>
      <c r="GXL2" s="452"/>
      <c r="GXM2" s="452"/>
      <c r="GXN2" s="452"/>
      <c r="GXO2" s="452"/>
      <c r="GXP2" s="452"/>
      <c r="GXQ2" s="452"/>
      <c r="GXR2" s="452"/>
      <c r="GXS2" s="452"/>
      <c r="GXT2" s="452"/>
      <c r="GXU2" s="452"/>
      <c r="GXV2" s="452"/>
      <c r="GXW2" s="452"/>
      <c r="GXX2" s="452"/>
      <c r="GXY2" s="452"/>
      <c r="GXZ2" s="452"/>
      <c r="GYA2" s="452"/>
      <c r="GYB2" s="452"/>
      <c r="GYC2" s="452"/>
      <c r="GYD2" s="452"/>
      <c r="GYE2" s="452"/>
      <c r="GYF2" s="452"/>
      <c r="GYG2" s="452"/>
      <c r="GYH2" s="452"/>
      <c r="GYI2" s="452"/>
      <c r="GYJ2" s="452"/>
      <c r="GYK2" s="452"/>
      <c r="GYL2" s="452"/>
      <c r="GYM2" s="452"/>
      <c r="GYN2" s="452"/>
      <c r="GYO2" s="452"/>
      <c r="GYP2" s="452"/>
      <c r="GYQ2" s="452"/>
      <c r="GYR2" s="452"/>
      <c r="GYS2" s="452"/>
      <c r="GYT2" s="452"/>
      <c r="GYU2" s="452"/>
      <c r="GYV2" s="452"/>
      <c r="GYW2" s="452"/>
      <c r="GYX2" s="452"/>
      <c r="GYY2" s="452"/>
      <c r="GYZ2" s="452"/>
      <c r="GZA2" s="452"/>
      <c r="GZB2" s="452"/>
      <c r="GZC2" s="452"/>
      <c r="GZD2" s="452"/>
      <c r="GZE2" s="452"/>
      <c r="GZF2" s="452"/>
      <c r="GZG2" s="452"/>
      <c r="GZH2" s="452"/>
      <c r="GZI2" s="452"/>
      <c r="GZJ2" s="452"/>
      <c r="GZK2" s="452"/>
      <c r="GZL2" s="452"/>
      <c r="GZM2" s="452"/>
      <c r="GZN2" s="452"/>
      <c r="GZO2" s="452"/>
      <c r="GZP2" s="452"/>
      <c r="GZQ2" s="452"/>
      <c r="GZR2" s="452"/>
      <c r="GZS2" s="452"/>
      <c r="GZT2" s="452"/>
      <c r="GZU2" s="452"/>
      <c r="GZV2" s="452"/>
      <c r="GZW2" s="452"/>
      <c r="GZX2" s="452"/>
      <c r="GZY2" s="452"/>
      <c r="GZZ2" s="452"/>
      <c r="HAA2" s="452"/>
      <c r="HAB2" s="452"/>
      <c r="HAC2" s="452"/>
      <c r="HAD2" s="452"/>
      <c r="HAE2" s="452"/>
      <c r="HAF2" s="452"/>
      <c r="HAG2" s="452"/>
      <c r="HAH2" s="452"/>
      <c r="HAI2" s="452"/>
      <c r="HAJ2" s="452"/>
      <c r="HAK2" s="452"/>
      <c r="HAL2" s="452"/>
      <c r="HAM2" s="452"/>
      <c r="HAN2" s="452"/>
      <c r="HAO2" s="452"/>
      <c r="HAP2" s="452"/>
      <c r="HAQ2" s="452"/>
      <c r="HAR2" s="452"/>
      <c r="HAS2" s="452"/>
      <c r="HAT2" s="452"/>
      <c r="HAU2" s="452"/>
      <c r="HAV2" s="452"/>
      <c r="HAW2" s="452"/>
      <c r="HAX2" s="452"/>
      <c r="HAY2" s="452"/>
      <c r="HAZ2" s="452"/>
      <c r="HBA2" s="452"/>
      <c r="HBB2" s="452"/>
      <c r="HBC2" s="452"/>
      <c r="HBD2" s="452"/>
      <c r="HBE2" s="452"/>
      <c r="HBF2" s="452"/>
      <c r="HBG2" s="452"/>
      <c r="HBH2" s="452"/>
      <c r="HBI2" s="452"/>
      <c r="HBJ2" s="452"/>
      <c r="HBK2" s="452"/>
      <c r="HBL2" s="452"/>
      <c r="HBM2" s="452"/>
      <c r="HBN2" s="452"/>
      <c r="HBO2" s="452"/>
      <c r="HBP2" s="452"/>
      <c r="HBQ2" s="452"/>
      <c r="HBR2" s="452"/>
      <c r="HBS2" s="452"/>
      <c r="HBT2" s="452"/>
      <c r="HBU2" s="452"/>
      <c r="HBV2" s="452"/>
      <c r="HBW2" s="452"/>
      <c r="HBX2" s="452"/>
      <c r="HBY2" s="452"/>
      <c r="HBZ2" s="452"/>
      <c r="HCA2" s="452"/>
      <c r="HCB2" s="452"/>
      <c r="HCC2" s="452"/>
      <c r="HCD2" s="452"/>
      <c r="HCE2" s="452"/>
      <c r="HCF2" s="452"/>
      <c r="HCG2" s="452"/>
      <c r="HCH2" s="452"/>
      <c r="HCI2" s="452"/>
      <c r="HCJ2" s="452"/>
      <c r="HCK2" s="452"/>
      <c r="HCL2" s="452"/>
      <c r="HCM2" s="452"/>
      <c r="HCN2" s="452"/>
      <c r="HCO2" s="452"/>
      <c r="HCP2" s="452"/>
      <c r="HCQ2" s="452"/>
      <c r="HCR2" s="452"/>
      <c r="HCS2" s="452"/>
      <c r="HCT2" s="452"/>
      <c r="HCU2" s="452"/>
      <c r="HCV2" s="452"/>
      <c r="HCW2" s="452"/>
      <c r="HCX2" s="452"/>
      <c r="HCY2" s="452"/>
      <c r="HCZ2" s="452"/>
      <c r="HDA2" s="452"/>
      <c r="HDB2" s="452"/>
      <c r="HDC2" s="452"/>
      <c r="HDD2" s="452"/>
      <c r="HDE2" s="452"/>
      <c r="HDF2" s="452"/>
      <c r="HDG2" s="452"/>
      <c r="HDH2" s="452"/>
      <c r="HDI2" s="452"/>
      <c r="HDJ2" s="452"/>
      <c r="HDK2" s="452"/>
      <c r="HDL2" s="452"/>
      <c r="HDM2" s="452"/>
      <c r="HDN2" s="452"/>
      <c r="HDO2" s="452"/>
      <c r="HDP2" s="452"/>
      <c r="HDQ2" s="452"/>
      <c r="HDR2" s="452"/>
      <c r="HDS2" s="452"/>
      <c r="HDT2" s="452"/>
      <c r="HDU2" s="452"/>
      <c r="HDV2" s="452"/>
      <c r="HDW2" s="452"/>
      <c r="HDX2" s="452"/>
      <c r="HDY2" s="452"/>
      <c r="HDZ2" s="452"/>
      <c r="HEA2" s="452"/>
      <c r="HEB2" s="452"/>
      <c r="HEC2" s="452"/>
      <c r="HED2" s="452"/>
      <c r="HEE2" s="452"/>
      <c r="HEF2" s="452"/>
      <c r="HEG2" s="452"/>
      <c r="HEH2" s="452"/>
      <c r="HEI2" s="452"/>
      <c r="HEJ2" s="452"/>
      <c r="HEK2" s="452"/>
      <c r="HEL2" s="452"/>
      <c r="HEM2" s="452"/>
      <c r="HEN2" s="452"/>
      <c r="HEO2" s="452"/>
      <c r="HEP2" s="452"/>
      <c r="HEQ2" s="452"/>
      <c r="HER2" s="452"/>
      <c r="HES2" s="452"/>
      <c r="HET2" s="452"/>
      <c r="HEU2" s="452"/>
      <c r="HEV2" s="452"/>
      <c r="HEW2" s="452"/>
      <c r="HEX2" s="452"/>
      <c r="HEY2" s="452"/>
      <c r="HEZ2" s="452"/>
      <c r="HFA2" s="452"/>
      <c r="HFB2" s="452"/>
      <c r="HFC2" s="452"/>
      <c r="HFD2" s="452"/>
      <c r="HFE2" s="452"/>
      <c r="HFF2" s="452"/>
      <c r="HFG2" s="452"/>
      <c r="HFH2" s="452"/>
      <c r="HFI2" s="452"/>
      <c r="HFJ2" s="452"/>
      <c r="HFK2" s="452"/>
      <c r="HFL2" s="452"/>
      <c r="HFM2" s="452"/>
      <c r="HFN2" s="452"/>
      <c r="HFO2" s="452"/>
      <c r="HFP2" s="452"/>
      <c r="HFQ2" s="452"/>
      <c r="HFR2" s="452"/>
      <c r="HFS2" s="452"/>
      <c r="HFT2" s="452"/>
      <c r="HFU2" s="452"/>
      <c r="HFV2" s="452"/>
      <c r="HFW2" s="452"/>
      <c r="HFX2" s="452"/>
      <c r="HFY2" s="452"/>
      <c r="HFZ2" s="452"/>
      <c r="HGA2" s="452"/>
      <c r="HGB2" s="452"/>
      <c r="HGC2" s="452"/>
      <c r="HGD2" s="452"/>
      <c r="HGE2" s="452"/>
      <c r="HGF2" s="452"/>
      <c r="HGG2" s="452"/>
      <c r="HGH2" s="452"/>
      <c r="HGI2" s="452"/>
      <c r="HGJ2" s="452"/>
      <c r="HGK2" s="452"/>
      <c r="HGL2" s="452"/>
      <c r="HGM2" s="452"/>
      <c r="HGN2" s="452"/>
      <c r="HGO2" s="452"/>
      <c r="HGP2" s="452"/>
      <c r="HGQ2" s="452"/>
      <c r="HGR2" s="452"/>
      <c r="HGS2" s="452"/>
      <c r="HGT2" s="452"/>
      <c r="HGU2" s="452"/>
      <c r="HGV2" s="452"/>
      <c r="HGW2" s="452"/>
      <c r="HGX2" s="452"/>
      <c r="HGY2" s="452"/>
      <c r="HGZ2" s="452"/>
      <c r="HHA2" s="452"/>
      <c r="HHB2" s="452"/>
      <c r="HHC2" s="452"/>
      <c r="HHD2" s="452"/>
      <c r="HHE2" s="452"/>
      <c r="HHF2" s="452"/>
      <c r="HHG2" s="452"/>
      <c r="HHH2" s="452"/>
      <c r="HHI2" s="452"/>
      <c r="HHJ2" s="452"/>
      <c r="HHK2" s="452"/>
      <c r="HHL2" s="452"/>
      <c r="HHM2" s="452"/>
      <c r="HHN2" s="452"/>
      <c r="HHO2" s="452"/>
      <c r="HHP2" s="452"/>
      <c r="HHQ2" s="452"/>
      <c r="HHR2" s="452"/>
      <c r="HHS2" s="452"/>
      <c r="HHT2" s="452"/>
      <c r="HHU2" s="452"/>
      <c r="HHV2" s="452"/>
      <c r="HHW2" s="452"/>
      <c r="HHX2" s="452"/>
      <c r="HHY2" s="452"/>
      <c r="HHZ2" s="452"/>
      <c r="HIA2" s="452"/>
      <c r="HIB2" s="452"/>
      <c r="HIC2" s="452"/>
      <c r="HID2" s="452"/>
      <c r="HIE2" s="452"/>
      <c r="HIF2" s="452"/>
      <c r="HIG2" s="452"/>
      <c r="HIH2" s="452"/>
      <c r="HII2" s="452"/>
      <c r="HIJ2" s="452"/>
      <c r="HIK2" s="452"/>
      <c r="HIL2" s="452"/>
      <c r="HIM2" s="452"/>
      <c r="HIN2" s="452"/>
      <c r="HIO2" s="452"/>
      <c r="HIP2" s="452"/>
      <c r="HIQ2" s="452"/>
      <c r="HIR2" s="452"/>
      <c r="HIS2" s="452"/>
      <c r="HIT2" s="452"/>
      <c r="HIU2" s="452"/>
      <c r="HIV2" s="452"/>
      <c r="HIW2" s="452"/>
      <c r="HIX2" s="452"/>
      <c r="HIY2" s="452"/>
      <c r="HIZ2" s="452"/>
      <c r="HJA2" s="452"/>
      <c r="HJB2" s="452"/>
      <c r="HJC2" s="452"/>
      <c r="HJD2" s="452"/>
      <c r="HJE2" s="452"/>
      <c r="HJF2" s="452"/>
      <c r="HJG2" s="452"/>
      <c r="HJH2" s="452"/>
      <c r="HJI2" s="452"/>
      <c r="HJJ2" s="452"/>
      <c r="HJK2" s="452"/>
      <c r="HJL2" s="452"/>
      <c r="HJM2" s="452"/>
      <c r="HJN2" s="452"/>
      <c r="HJO2" s="452"/>
      <c r="HJP2" s="452"/>
      <c r="HJQ2" s="452"/>
      <c r="HJR2" s="452"/>
      <c r="HJS2" s="452"/>
      <c r="HJT2" s="452"/>
      <c r="HJU2" s="452"/>
      <c r="HJV2" s="452"/>
      <c r="HJW2" s="452"/>
      <c r="HJX2" s="452"/>
      <c r="HJY2" s="452"/>
      <c r="HJZ2" s="452"/>
      <c r="HKA2" s="452"/>
      <c r="HKB2" s="452"/>
      <c r="HKC2" s="452"/>
      <c r="HKD2" s="452"/>
      <c r="HKE2" s="452"/>
      <c r="HKF2" s="452"/>
      <c r="HKG2" s="452"/>
      <c r="HKH2" s="452"/>
      <c r="HKI2" s="452"/>
      <c r="HKJ2" s="452"/>
      <c r="HKK2" s="452"/>
      <c r="HKL2" s="452"/>
      <c r="HKM2" s="452"/>
      <c r="HKN2" s="452"/>
      <c r="HKO2" s="452"/>
      <c r="HKP2" s="452"/>
      <c r="HKQ2" s="452"/>
      <c r="HKR2" s="452"/>
      <c r="HKS2" s="452"/>
      <c r="HKT2" s="452"/>
      <c r="HKU2" s="452"/>
      <c r="HKV2" s="452"/>
      <c r="HKW2" s="452"/>
      <c r="HKX2" s="452"/>
      <c r="HKY2" s="452"/>
      <c r="HKZ2" s="452"/>
      <c r="HLA2" s="452"/>
      <c r="HLB2" s="452"/>
      <c r="HLC2" s="452"/>
      <c r="HLD2" s="452"/>
      <c r="HLE2" s="452"/>
      <c r="HLF2" s="452"/>
      <c r="HLG2" s="452"/>
      <c r="HLH2" s="452"/>
      <c r="HLI2" s="452"/>
      <c r="HLJ2" s="452"/>
      <c r="HLK2" s="452"/>
      <c r="HLL2" s="452"/>
      <c r="HLM2" s="452"/>
      <c r="HLN2" s="452"/>
      <c r="HLO2" s="452"/>
      <c r="HLP2" s="452"/>
      <c r="HLQ2" s="452"/>
      <c r="HLR2" s="452"/>
      <c r="HLS2" s="452"/>
      <c r="HLT2" s="452"/>
      <c r="HLU2" s="452"/>
      <c r="HLV2" s="452"/>
      <c r="HLW2" s="452"/>
      <c r="HLX2" s="452"/>
      <c r="HLY2" s="452"/>
      <c r="HLZ2" s="452"/>
      <c r="HMA2" s="452"/>
      <c r="HMB2" s="452"/>
      <c r="HMC2" s="452"/>
      <c r="HMD2" s="452"/>
      <c r="HME2" s="452"/>
      <c r="HMF2" s="452"/>
      <c r="HMG2" s="452"/>
      <c r="HMH2" s="452"/>
      <c r="HMI2" s="452"/>
      <c r="HMJ2" s="452"/>
      <c r="HMK2" s="452"/>
      <c r="HML2" s="452"/>
      <c r="HMM2" s="452"/>
      <c r="HMN2" s="452"/>
      <c r="HMO2" s="452"/>
      <c r="HMP2" s="452"/>
      <c r="HMQ2" s="452"/>
      <c r="HMR2" s="452"/>
      <c r="HMS2" s="452"/>
      <c r="HMT2" s="452"/>
      <c r="HMU2" s="452"/>
      <c r="HMV2" s="452"/>
      <c r="HMW2" s="452"/>
      <c r="HMX2" s="452"/>
      <c r="HMY2" s="452"/>
      <c r="HMZ2" s="452"/>
      <c r="HNA2" s="452"/>
      <c r="HNB2" s="452"/>
      <c r="HNC2" s="452"/>
      <c r="HND2" s="452"/>
      <c r="HNE2" s="452"/>
      <c r="HNF2" s="452"/>
      <c r="HNG2" s="452"/>
      <c r="HNH2" s="452"/>
      <c r="HNI2" s="452"/>
      <c r="HNJ2" s="452"/>
      <c r="HNK2" s="452"/>
      <c r="HNL2" s="452"/>
      <c r="HNM2" s="452"/>
      <c r="HNN2" s="452"/>
      <c r="HNO2" s="452"/>
      <c r="HNP2" s="452"/>
      <c r="HNQ2" s="452"/>
      <c r="HNR2" s="452"/>
      <c r="HNS2" s="452"/>
      <c r="HNT2" s="452"/>
      <c r="HNU2" s="452"/>
      <c r="HNV2" s="452"/>
      <c r="HNW2" s="452"/>
      <c r="HNX2" s="452"/>
      <c r="HNY2" s="452"/>
      <c r="HNZ2" s="452"/>
      <c r="HOA2" s="452"/>
      <c r="HOB2" s="452"/>
      <c r="HOC2" s="452"/>
      <c r="HOD2" s="452"/>
      <c r="HOE2" s="452"/>
      <c r="HOF2" s="452"/>
      <c r="HOG2" s="452"/>
      <c r="HOH2" s="452"/>
      <c r="HOI2" s="452"/>
      <c r="HOJ2" s="452"/>
      <c r="HOK2" s="452"/>
      <c r="HOL2" s="452"/>
      <c r="HOM2" s="452"/>
      <c r="HON2" s="452"/>
      <c r="HOO2" s="452"/>
      <c r="HOP2" s="452"/>
      <c r="HOQ2" s="452"/>
      <c r="HOR2" s="452"/>
      <c r="HOS2" s="452"/>
      <c r="HOT2" s="452"/>
      <c r="HOU2" s="452"/>
      <c r="HOV2" s="452"/>
      <c r="HOW2" s="452"/>
      <c r="HOX2" s="452"/>
      <c r="HOY2" s="452"/>
      <c r="HOZ2" s="452"/>
      <c r="HPA2" s="452"/>
      <c r="HPB2" s="452"/>
      <c r="HPC2" s="452"/>
      <c r="HPD2" s="452"/>
      <c r="HPE2" s="452"/>
      <c r="HPF2" s="452"/>
      <c r="HPG2" s="452"/>
      <c r="HPH2" s="452"/>
      <c r="HPI2" s="452"/>
      <c r="HPJ2" s="452"/>
      <c r="HPK2" s="452"/>
      <c r="HPL2" s="452"/>
      <c r="HPM2" s="452"/>
      <c r="HPN2" s="452"/>
      <c r="HPO2" s="452"/>
      <c r="HPP2" s="452"/>
      <c r="HPQ2" s="452"/>
      <c r="HPR2" s="452"/>
      <c r="HPS2" s="452"/>
      <c r="HPT2" s="452"/>
      <c r="HPU2" s="452"/>
      <c r="HPV2" s="452"/>
      <c r="HPW2" s="452"/>
      <c r="HPX2" s="452"/>
      <c r="HPY2" s="452"/>
      <c r="HPZ2" s="452"/>
      <c r="HQA2" s="452"/>
      <c r="HQB2" s="452"/>
      <c r="HQC2" s="452"/>
      <c r="HQD2" s="452"/>
      <c r="HQE2" s="452"/>
      <c r="HQF2" s="452"/>
      <c r="HQG2" s="452"/>
      <c r="HQH2" s="452"/>
      <c r="HQI2" s="452"/>
      <c r="HQJ2" s="452"/>
      <c r="HQK2" s="452"/>
      <c r="HQL2" s="452"/>
      <c r="HQM2" s="452"/>
      <c r="HQN2" s="452"/>
      <c r="HQO2" s="452"/>
      <c r="HQP2" s="452"/>
      <c r="HQQ2" s="452"/>
      <c r="HQR2" s="452"/>
      <c r="HQS2" s="452"/>
      <c r="HQT2" s="452"/>
      <c r="HQU2" s="452"/>
      <c r="HQV2" s="452"/>
      <c r="HQW2" s="452"/>
      <c r="HQX2" s="452"/>
      <c r="HQY2" s="452"/>
      <c r="HQZ2" s="452"/>
      <c r="HRA2" s="452"/>
      <c r="HRB2" s="452"/>
      <c r="HRC2" s="452"/>
      <c r="HRD2" s="452"/>
      <c r="HRE2" s="452"/>
      <c r="HRF2" s="452"/>
      <c r="HRG2" s="452"/>
      <c r="HRH2" s="452"/>
      <c r="HRI2" s="452"/>
      <c r="HRJ2" s="452"/>
      <c r="HRK2" s="452"/>
      <c r="HRL2" s="452"/>
      <c r="HRM2" s="452"/>
      <c r="HRN2" s="452"/>
      <c r="HRO2" s="452"/>
      <c r="HRP2" s="452"/>
      <c r="HRQ2" s="452"/>
      <c r="HRR2" s="452"/>
      <c r="HRS2" s="452"/>
      <c r="HRT2" s="452"/>
      <c r="HRU2" s="452"/>
      <c r="HRV2" s="452"/>
      <c r="HRW2" s="452"/>
      <c r="HRX2" s="452"/>
      <c r="HRY2" s="452"/>
      <c r="HRZ2" s="452"/>
      <c r="HSA2" s="452"/>
      <c r="HSB2" s="452"/>
      <c r="HSC2" s="452"/>
      <c r="HSD2" s="452"/>
      <c r="HSE2" s="452"/>
      <c r="HSF2" s="452"/>
      <c r="HSG2" s="452"/>
      <c r="HSH2" s="452"/>
      <c r="HSI2" s="452"/>
      <c r="HSJ2" s="452"/>
      <c r="HSK2" s="452"/>
      <c r="HSL2" s="452"/>
      <c r="HSM2" s="452"/>
      <c r="HSN2" s="452"/>
      <c r="HSO2" s="452"/>
      <c r="HSP2" s="452"/>
      <c r="HSQ2" s="452"/>
      <c r="HSR2" s="452"/>
      <c r="HSS2" s="452"/>
      <c r="HST2" s="452"/>
      <c r="HSU2" s="452"/>
      <c r="HSV2" s="452"/>
      <c r="HSW2" s="452"/>
      <c r="HSX2" s="452"/>
      <c r="HSY2" s="452"/>
      <c r="HSZ2" s="452"/>
      <c r="HTA2" s="452"/>
      <c r="HTB2" s="452"/>
      <c r="HTC2" s="452"/>
      <c r="HTD2" s="452"/>
      <c r="HTE2" s="452"/>
      <c r="HTF2" s="452"/>
      <c r="HTG2" s="452"/>
      <c r="HTH2" s="452"/>
      <c r="HTI2" s="452"/>
      <c r="HTJ2" s="452"/>
      <c r="HTK2" s="452"/>
      <c r="HTL2" s="452"/>
      <c r="HTM2" s="452"/>
      <c r="HTN2" s="452"/>
      <c r="HTO2" s="452"/>
      <c r="HTP2" s="452"/>
      <c r="HTQ2" s="452"/>
      <c r="HTR2" s="452"/>
      <c r="HTS2" s="452"/>
      <c r="HTT2" s="452"/>
      <c r="HTU2" s="452"/>
      <c r="HTV2" s="452"/>
      <c r="HTW2" s="452"/>
      <c r="HTX2" s="452"/>
      <c r="HTY2" s="452"/>
      <c r="HTZ2" s="452"/>
      <c r="HUA2" s="452"/>
      <c r="HUB2" s="452"/>
      <c r="HUC2" s="452"/>
      <c r="HUD2" s="452"/>
      <c r="HUE2" s="452"/>
      <c r="HUF2" s="452"/>
      <c r="HUG2" s="452"/>
      <c r="HUH2" s="452"/>
      <c r="HUI2" s="452"/>
      <c r="HUJ2" s="452"/>
      <c r="HUK2" s="452"/>
      <c r="HUL2" s="452"/>
      <c r="HUM2" s="452"/>
      <c r="HUN2" s="452"/>
      <c r="HUO2" s="452"/>
      <c r="HUP2" s="452"/>
      <c r="HUQ2" s="452"/>
      <c r="HUR2" s="452"/>
      <c r="HUS2" s="452"/>
      <c r="HUT2" s="452"/>
      <c r="HUU2" s="452"/>
      <c r="HUV2" s="452"/>
      <c r="HUW2" s="452"/>
      <c r="HUX2" s="452"/>
      <c r="HUY2" s="452"/>
      <c r="HUZ2" s="452"/>
      <c r="HVA2" s="452"/>
      <c r="HVB2" s="452"/>
      <c r="HVC2" s="452"/>
      <c r="HVD2" s="452"/>
      <c r="HVE2" s="452"/>
      <c r="HVF2" s="452"/>
      <c r="HVG2" s="452"/>
      <c r="HVH2" s="452"/>
      <c r="HVI2" s="452"/>
      <c r="HVJ2" s="452"/>
      <c r="HVK2" s="452"/>
      <c r="HVL2" s="452"/>
      <c r="HVM2" s="452"/>
      <c r="HVN2" s="452"/>
      <c r="HVO2" s="452"/>
      <c r="HVP2" s="452"/>
      <c r="HVQ2" s="452"/>
      <c r="HVR2" s="452"/>
      <c r="HVS2" s="452"/>
      <c r="HVT2" s="452"/>
      <c r="HVU2" s="452"/>
      <c r="HVV2" s="452"/>
      <c r="HVW2" s="452"/>
      <c r="HVX2" s="452"/>
      <c r="HVY2" s="452"/>
      <c r="HVZ2" s="452"/>
      <c r="HWA2" s="452"/>
      <c r="HWB2" s="452"/>
      <c r="HWC2" s="452"/>
      <c r="HWD2" s="452"/>
      <c r="HWE2" s="452"/>
      <c r="HWF2" s="452"/>
      <c r="HWG2" s="452"/>
      <c r="HWH2" s="452"/>
      <c r="HWI2" s="452"/>
      <c r="HWJ2" s="452"/>
      <c r="HWK2" s="452"/>
      <c r="HWL2" s="452"/>
      <c r="HWM2" s="452"/>
      <c r="HWN2" s="452"/>
      <c r="HWO2" s="452"/>
      <c r="HWP2" s="452"/>
      <c r="HWQ2" s="452"/>
      <c r="HWR2" s="452"/>
      <c r="HWS2" s="452"/>
      <c r="HWT2" s="452"/>
      <c r="HWU2" s="452"/>
      <c r="HWV2" s="452"/>
      <c r="HWW2" s="452"/>
      <c r="HWX2" s="452"/>
      <c r="HWY2" s="452"/>
      <c r="HWZ2" s="452"/>
      <c r="HXA2" s="452"/>
      <c r="HXB2" s="452"/>
      <c r="HXC2" s="452"/>
      <c r="HXD2" s="452"/>
      <c r="HXE2" s="452"/>
      <c r="HXF2" s="452"/>
      <c r="HXG2" s="452"/>
      <c r="HXH2" s="452"/>
      <c r="HXI2" s="452"/>
      <c r="HXJ2" s="452"/>
      <c r="HXK2" s="452"/>
      <c r="HXL2" s="452"/>
      <c r="HXM2" s="452"/>
      <c r="HXN2" s="452"/>
      <c r="HXO2" s="452"/>
      <c r="HXP2" s="452"/>
      <c r="HXQ2" s="452"/>
      <c r="HXR2" s="452"/>
      <c r="HXS2" s="452"/>
      <c r="HXT2" s="452"/>
      <c r="HXU2" s="452"/>
      <c r="HXV2" s="452"/>
      <c r="HXW2" s="452"/>
      <c r="HXX2" s="452"/>
      <c r="HXY2" s="452"/>
      <c r="HXZ2" s="452"/>
      <c r="HYA2" s="452"/>
      <c r="HYB2" s="452"/>
      <c r="HYC2" s="452"/>
      <c r="HYD2" s="452"/>
      <c r="HYE2" s="452"/>
      <c r="HYF2" s="452"/>
      <c r="HYG2" s="452"/>
      <c r="HYH2" s="452"/>
      <c r="HYI2" s="452"/>
      <c r="HYJ2" s="452"/>
      <c r="HYK2" s="452"/>
      <c r="HYL2" s="452"/>
      <c r="HYM2" s="452"/>
      <c r="HYN2" s="452"/>
      <c r="HYO2" s="452"/>
      <c r="HYP2" s="452"/>
      <c r="HYQ2" s="452"/>
      <c r="HYR2" s="452"/>
      <c r="HYS2" s="452"/>
      <c r="HYT2" s="452"/>
      <c r="HYU2" s="452"/>
      <c r="HYV2" s="452"/>
      <c r="HYW2" s="452"/>
      <c r="HYX2" s="452"/>
      <c r="HYY2" s="452"/>
      <c r="HYZ2" s="452"/>
      <c r="HZA2" s="452"/>
      <c r="HZB2" s="452"/>
      <c r="HZC2" s="452"/>
      <c r="HZD2" s="452"/>
      <c r="HZE2" s="452"/>
      <c r="HZF2" s="452"/>
      <c r="HZG2" s="452"/>
      <c r="HZH2" s="452"/>
      <c r="HZI2" s="452"/>
      <c r="HZJ2" s="452"/>
      <c r="HZK2" s="452"/>
      <c r="HZL2" s="452"/>
      <c r="HZM2" s="452"/>
      <c r="HZN2" s="452"/>
      <c r="HZO2" s="452"/>
      <c r="HZP2" s="452"/>
      <c r="HZQ2" s="452"/>
      <c r="HZR2" s="452"/>
      <c r="HZS2" s="452"/>
      <c r="HZT2" s="452"/>
      <c r="HZU2" s="452"/>
      <c r="HZV2" s="452"/>
      <c r="HZW2" s="452"/>
      <c r="HZX2" s="452"/>
      <c r="HZY2" s="452"/>
      <c r="HZZ2" s="452"/>
      <c r="IAA2" s="452"/>
      <c r="IAB2" s="452"/>
      <c r="IAC2" s="452"/>
      <c r="IAD2" s="452"/>
      <c r="IAE2" s="452"/>
      <c r="IAF2" s="452"/>
      <c r="IAG2" s="452"/>
      <c r="IAH2" s="452"/>
      <c r="IAI2" s="452"/>
      <c r="IAJ2" s="452"/>
      <c r="IAK2" s="452"/>
      <c r="IAL2" s="452"/>
      <c r="IAM2" s="452"/>
      <c r="IAN2" s="452"/>
      <c r="IAO2" s="452"/>
      <c r="IAP2" s="452"/>
      <c r="IAQ2" s="452"/>
      <c r="IAR2" s="452"/>
      <c r="IAS2" s="452"/>
      <c r="IAT2" s="452"/>
      <c r="IAU2" s="452"/>
      <c r="IAV2" s="452"/>
      <c r="IAW2" s="452"/>
      <c r="IAX2" s="452"/>
      <c r="IAY2" s="452"/>
      <c r="IAZ2" s="452"/>
      <c r="IBA2" s="452"/>
      <c r="IBB2" s="452"/>
      <c r="IBC2" s="452"/>
      <c r="IBD2" s="452"/>
      <c r="IBE2" s="452"/>
      <c r="IBF2" s="452"/>
      <c r="IBG2" s="452"/>
      <c r="IBH2" s="452"/>
      <c r="IBI2" s="452"/>
      <c r="IBJ2" s="452"/>
      <c r="IBK2" s="452"/>
      <c r="IBL2" s="452"/>
      <c r="IBM2" s="452"/>
      <c r="IBN2" s="452"/>
      <c r="IBO2" s="452"/>
      <c r="IBP2" s="452"/>
      <c r="IBQ2" s="452"/>
      <c r="IBR2" s="452"/>
      <c r="IBS2" s="452"/>
      <c r="IBT2" s="452"/>
      <c r="IBU2" s="452"/>
      <c r="IBV2" s="452"/>
      <c r="IBW2" s="452"/>
      <c r="IBX2" s="452"/>
      <c r="IBY2" s="452"/>
      <c r="IBZ2" s="452"/>
      <c r="ICA2" s="452"/>
      <c r="ICB2" s="452"/>
      <c r="ICC2" s="452"/>
      <c r="ICD2" s="452"/>
      <c r="ICE2" s="452"/>
      <c r="ICF2" s="452"/>
      <c r="ICG2" s="452"/>
      <c r="ICH2" s="452"/>
      <c r="ICI2" s="452"/>
      <c r="ICJ2" s="452"/>
      <c r="ICK2" s="452"/>
      <c r="ICL2" s="452"/>
      <c r="ICM2" s="452"/>
      <c r="ICN2" s="452"/>
      <c r="ICO2" s="452"/>
      <c r="ICP2" s="452"/>
      <c r="ICQ2" s="452"/>
      <c r="ICR2" s="452"/>
      <c r="ICS2" s="452"/>
      <c r="ICT2" s="452"/>
      <c r="ICU2" s="452"/>
      <c r="ICV2" s="452"/>
      <c r="ICW2" s="452"/>
      <c r="ICX2" s="452"/>
      <c r="ICY2" s="452"/>
      <c r="ICZ2" s="452"/>
      <c r="IDA2" s="452"/>
      <c r="IDB2" s="452"/>
      <c r="IDC2" s="452"/>
      <c r="IDD2" s="452"/>
      <c r="IDE2" s="452"/>
      <c r="IDF2" s="452"/>
      <c r="IDG2" s="452"/>
      <c r="IDH2" s="452"/>
      <c r="IDI2" s="452"/>
      <c r="IDJ2" s="452"/>
      <c r="IDK2" s="452"/>
      <c r="IDL2" s="452"/>
      <c r="IDM2" s="452"/>
      <c r="IDN2" s="452"/>
      <c r="IDO2" s="452"/>
      <c r="IDP2" s="452"/>
      <c r="IDQ2" s="452"/>
      <c r="IDR2" s="452"/>
      <c r="IDS2" s="452"/>
      <c r="IDT2" s="452"/>
      <c r="IDU2" s="452"/>
      <c r="IDV2" s="452"/>
      <c r="IDW2" s="452"/>
      <c r="IDX2" s="452"/>
      <c r="IDY2" s="452"/>
      <c r="IDZ2" s="452"/>
      <c r="IEA2" s="452"/>
      <c r="IEB2" s="452"/>
      <c r="IEC2" s="452"/>
      <c r="IED2" s="452"/>
      <c r="IEE2" s="452"/>
      <c r="IEF2" s="452"/>
      <c r="IEG2" s="452"/>
      <c r="IEH2" s="452"/>
      <c r="IEI2" s="452"/>
      <c r="IEJ2" s="452"/>
      <c r="IEK2" s="452"/>
      <c r="IEL2" s="452"/>
      <c r="IEM2" s="452"/>
      <c r="IEN2" s="452"/>
      <c r="IEO2" s="452"/>
      <c r="IEP2" s="452"/>
      <c r="IEQ2" s="452"/>
      <c r="IER2" s="452"/>
      <c r="IES2" s="452"/>
      <c r="IET2" s="452"/>
      <c r="IEU2" s="452"/>
      <c r="IEV2" s="452"/>
      <c r="IEW2" s="452"/>
      <c r="IEX2" s="452"/>
      <c r="IEY2" s="452"/>
      <c r="IEZ2" s="452"/>
      <c r="IFA2" s="452"/>
      <c r="IFB2" s="452"/>
      <c r="IFC2" s="452"/>
      <c r="IFD2" s="452"/>
      <c r="IFE2" s="452"/>
      <c r="IFF2" s="452"/>
      <c r="IFG2" s="452"/>
      <c r="IFH2" s="452"/>
      <c r="IFI2" s="452"/>
      <c r="IFJ2" s="452"/>
      <c r="IFK2" s="452"/>
      <c r="IFL2" s="452"/>
      <c r="IFM2" s="452"/>
      <c r="IFN2" s="452"/>
      <c r="IFO2" s="452"/>
      <c r="IFP2" s="452"/>
      <c r="IFQ2" s="452"/>
      <c r="IFR2" s="452"/>
      <c r="IFS2" s="452"/>
      <c r="IFT2" s="452"/>
      <c r="IFU2" s="452"/>
      <c r="IFV2" s="452"/>
      <c r="IFW2" s="452"/>
      <c r="IFX2" s="452"/>
      <c r="IFY2" s="452"/>
      <c r="IFZ2" s="452"/>
      <c r="IGA2" s="452"/>
      <c r="IGB2" s="452"/>
      <c r="IGC2" s="452"/>
      <c r="IGD2" s="452"/>
      <c r="IGE2" s="452"/>
      <c r="IGF2" s="452"/>
      <c r="IGG2" s="452"/>
      <c r="IGH2" s="452"/>
      <c r="IGI2" s="452"/>
      <c r="IGJ2" s="452"/>
      <c r="IGK2" s="452"/>
      <c r="IGL2" s="452"/>
      <c r="IGM2" s="452"/>
      <c r="IGN2" s="452"/>
      <c r="IGO2" s="452"/>
      <c r="IGP2" s="452"/>
      <c r="IGQ2" s="452"/>
      <c r="IGR2" s="452"/>
      <c r="IGS2" s="452"/>
      <c r="IGT2" s="452"/>
      <c r="IGU2" s="452"/>
      <c r="IGV2" s="452"/>
      <c r="IGW2" s="452"/>
      <c r="IGX2" s="452"/>
      <c r="IGY2" s="452"/>
      <c r="IGZ2" s="452"/>
      <c r="IHA2" s="452"/>
      <c r="IHB2" s="452"/>
      <c r="IHC2" s="452"/>
      <c r="IHD2" s="452"/>
      <c r="IHE2" s="452"/>
      <c r="IHF2" s="452"/>
      <c r="IHG2" s="452"/>
      <c r="IHH2" s="452"/>
      <c r="IHI2" s="452"/>
      <c r="IHJ2" s="452"/>
      <c r="IHK2" s="452"/>
      <c r="IHL2" s="452"/>
      <c r="IHM2" s="452"/>
      <c r="IHN2" s="452"/>
      <c r="IHO2" s="452"/>
      <c r="IHP2" s="452"/>
      <c r="IHQ2" s="452"/>
      <c r="IHR2" s="452"/>
      <c r="IHS2" s="452"/>
      <c r="IHT2" s="452"/>
      <c r="IHU2" s="452"/>
      <c r="IHV2" s="452"/>
      <c r="IHW2" s="452"/>
      <c r="IHX2" s="452"/>
      <c r="IHY2" s="452"/>
      <c r="IHZ2" s="452"/>
      <c r="IIA2" s="452"/>
      <c r="IIB2" s="452"/>
      <c r="IIC2" s="452"/>
      <c r="IID2" s="452"/>
      <c r="IIE2" s="452"/>
      <c r="IIF2" s="452"/>
      <c r="IIG2" s="452"/>
      <c r="IIH2" s="452"/>
      <c r="III2" s="452"/>
      <c r="IIJ2" s="452"/>
      <c r="IIK2" s="452"/>
      <c r="IIL2" s="452"/>
      <c r="IIM2" s="452"/>
      <c r="IIN2" s="452"/>
      <c r="IIO2" s="452"/>
      <c r="IIP2" s="452"/>
      <c r="IIQ2" s="452"/>
      <c r="IIR2" s="452"/>
      <c r="IIS2" s="452"/>
      <c r="IIT2" s="452"/>
      <c r="IIU2" s="452"/>
      <c r="IIV2" s="452"/>
      <c r="IIW2" s="452"/>
      <c r="IIX2" s="452"/>
      <c r="IIY2" s="452"/>
      <c r="IIZ2" s="452"/>
      <c r="IJA2" s="452"/>
      <c r="IJB2" s="452"/>
      <c r="IJC2" s="452"/>
      <c r="IJD2" s="452"/>
      <c r="IJE2" s="452"/>
      <c r="IJF2" s="452"/>
      <c r="IJG2" s="452"/>
      <c r="IJH2" s="452"/>
      <c r="IJI2" s="452"/>
      <c r="IJJ2" s="452"/>
      <c r="IJK2" s="452"/>
      <c r="IJL2" s="452"/>
      <c r="IJM2" s="452"/>
      <c r="IJN2" s="452"/>
      <c r="IJO2" s="452"/>
      <c r="IJP2" s="452"/>
      <c r="IJQ2" s="452"/>
      <c r="IJR2" s="452"/>
      <c r="IJS2" s="452"/>
      <c r="IJT2" s="452"/>
      <c r="IJU2" s="452"/>
      <c r="IJV2" s="452"/>
      <c r="IJW2" s="452"/>
      <c r="IJX2" s="452"/>
      <c r="IJY2" s="452"/>
      <c r="IJZ2" s="452"/>
      <c r="IKA2" s="452"/>
      <c r="IKB2" s="452"/>
      <c r="IKC2" s="452"/>
      <c r="IKD2" s="452"/>
      <c r="IKE2" s="452"/>
      <c r="IKF2" s="452"/>
      <c r="IKG2" s="452"/>
      <c r="IKH2" s="452"/>
      <c r="IKI2" s="452"/>
      <c r="IKJ2" s="452"/>
      <c r="IKK2" s="452"/>
      <c r="IKL2" s="452"/>
      <c r="IKM2" s="452"/>
      <c r="IKN2" s="452"/>
      <c r="IKO2" s="452"/>
      <c r="IKP2" s="452"/>
      <c r="IKQ2" s="452"/>
      <c r="IKR2" s="452"/>
      <c r="IKS2" s="452"/>
      <c r="IKT2" s="452"/>
      <c r="IKU2" s="452"/>
      <c r="IKV2" s="452"/>
      <c r="IKW2" s="452"/>
      <c r="IKX2" s="452"/>
      <c r="IKY2" s="452"/>
      <c r="IKZ2" s="452"/>
      <c r="ILA2" s="452"/>
      <c r="ILB2" s="452"/>
      <c r="ILC2" s="452"/>
      <c r="ILD2" s="452"/>
      <c r="ILE2" s="452"/>
      <c r="ILF2" s="452"/>
      <c r="ILG2" s="452"/>
      <c r="ILH2" s="452"/>
      <c r="ILI2" s="452"/>
      <c r="ILJ2" s="452"/>
      <c r="ILK2" s="452"/>
      <c r="ILL2" s="452"/>
      <c r="ILM2" s="452"/>
      <c r="ILN2" s="452"/>
      <c r="ILO2" s="452"/>
      <c r="ILP2" s="452"/>
      <c r="ILQ2" s="452"/>
      <c r="ILR2" s="452"/>
      <c r="ILS2" s="452"/>
      <c r="ILT2" s="452"/>
      <c r="ILU2" s="452"/>
      <c r="ILV2" s="452"/>
      <c r="ILW2" s="452"/>
      <c r="ILX2" s="452"/>
      <c r="ILY2" s="452"/>
      <c r="ILZ2" s="452"/>
      <c r="IMA2" s="452"/>
      <c r="IMB2" s="452"/>
      <c r="IMC2" s="452"/>
      <c r="IMD2" s="452"/>
      <c r="IME2" s="452"/>
      <c r="IMF2" s="452"/>
      <c r="IMG2" s="452"/>
      <c r="IMH2" s="452"/>
      <c r="IMI2" s="452"/>
      <c r="IMJ2" s="452"/>
      <c r="IMK2" s="452"/>
      <c r="IML2" s="452"/>
      <c r="IMM2" s="452"/>
      <c r="IMN2" s="452"/>
      <c r="IMO2" s="452"/>
      <c r="IMP2" s="452"/>
      <c r="IMQ2" s="452"/>
      <c r="IMR2" s="452"/>
      <c r="IMS2" s="452"/>
      <c r="IMT2" s="452"/>
      <c r="IMU2" s="452"/>
      <c r="IMV2" s="452"/>
      <c r="IMW2" s="452"/>
      <c r="IMX2" s="452"/>
      <c r="IMY2" s="452"/>
      <c r="IMZ2" s="452"/>
      <c r="INA2" s="452"/>
      <c r="INB2" s="452"/>
      <c r="INC2" s="452"/>
      <c r="IND2" s="452"/>
      <c r="INE2" s="452"/>
      <c r="INF2" s="452"/>
      <c r="ING2" s="452"/>
      <c r="INH2" s="452"/>
      <c r="INI2" s="452"/>
      <c r="INJ2" s="452"/>
      <c r="INK2" s="452"/>
      <c r="INL2" s="452"/>
      <c r="INM2" s="452"/>
      <c r="INN2" s="452"/>
      <c r="INO2" s="452"/>
      <c r="INP2" s="452"/>
      <c r="INQ2" s="452"/>
      <c r="INR2" s="452"/>
      <c r="INS2" s="452"/>
      <c r="INT2" s="452"/>
      <c r="INU2" s="452"/>
      <c r="INV2" s="452"/>
      <c r="INW2" s="452"/>
      <c r="INX2" s="452"/>
      <c r="INY2" s="452"/>
      <c r="INZ2" s="452"/>
      <c r="IOA2" s="452"/>
      <c r="IOB2" s="452"/>
      <c r="IOC2" s="452"/>
      <c r="IOD2" s="452"/>
      <c r="IOE2" s="452"/>
      <c r="IOF2" s="452"/>
      <c r="IOG2" s="452"/>
      <c r="IOH2" s="452"/>
      <c r="IOI2" s="452"/>
      <c r="IOJ2" s="452"/>
      <c r="IOK2" s="452"/>
      <c r="IOL2" s="452"/>
      <c r="IOM2" s="452"/>
      <c r="ION2" s="452"/>
      <c r="IOO2" s="452"/>
      <c r="IOP2" s="452"/>
      <c r="IOQ2" s="452"/>
      <c r="IOR2" s="452"/>
      <c r="IOS2" s="452"/>
      <c r="IOT2" s="452"/>
      <c r="IOU2" s="452"/>
      <c r="IOV2" s="452"/>
      <c r="IOW2" s="452"/>
      <c r="IOX2" s="452"/>
      <c r="IOY2" s="452"/>
      <c r="IOZ2" s="452"/>
      <c r="IPA2" s="452"/>
      <c r="IPB2" s="452"/>
      <c r="IPC2" s="452"/>
      <c r="IPD2" s="452"/>
      <c r="IPE2" s="452"/>
      <c r="IPF2" s="452"/>
      <c r="IPG2" s="452"/>
      <c r="IPH2" s="452"/>
      <c r="IPI2" s="452"/>
      <c r="IPJ2" s="452"/>
      <c r="IPK2" s="452"/>
      <c r="IPL2" s="452"/>
      <c r="IPM2" s="452"/>
      <c r="IPN2" s="452"/>
      <c r="IPO2" s="452"/>
      <c r="IPP2" s="452"/>
      <c r="IPQ2" s="452"/>
      <c r="IPR2" s="452"/>
      <c r="IPS2" s="452"/>
      <c r="IPT2" s="452"/>
      <c r="IPU2" s="452"/>
      <c r="IPV2" s="452"/>
      <c r="IPW2" s="452"/>
      <c r="IPX2" s="452"/>
      <c r="IPY2" s="452"/>
      <c r="IPZ2" s="452"/>
      <c r="IQA2" s="452"/>
      <c r="IQB2" s="452"/>
      <c r="IQC2" s="452"/>
      <c r="IQD2" s="452"/>
      <c r="IQE2" s="452"/>
      <c r="IQF2" s="452"/>
      <c r="IQG2" s="452"/>
      <c r="IQH2" s="452"/>
      <c r="IQI2" s="452"/>
      <c r="IQJ2" s="452"/>
      <c r="IQK2" s="452"/>
      <c r="IQL2" s="452"/>
      <c r="IQM2" s="452"/>
      <c r="IQN2" s="452"/>
      <c r="IQO2" s="452"/>
      <c r="IQP2" s="452"/>
      <c r="IQQ2" s="452"/>
      <c r="IQR2" s="452"/>
      <c r="IQS2" s="452"/>
      <c r="IQT2" s="452"/>
      <c r="IQU2" s="452"/>
      <c r="IQV2" s="452"/>
      <c r="IQW2" s="452"/>
      <c r="IQX2" s="452"/>
      <c r="IQY2" s="452"/>
      <c r="IQZ2" s="452"/>
      <c r="IRA2" s="452"/>
      <c r="IRB2" s="452"/>
      <c r="IRC2" s="452"/>
      <c r="IRD2" s="452"/>
      <c r="IRE2" s="452"/>
      <c r="IRF2" s="452"/>
      <c r="IRG2" s="452"/>
      <c r="IRH2" s="452"/>
      <c r="IRI2" s="452"/>
      <c r="IRJ2" s="452"/>
      <c r="IRK2" s="452"/>
      <c r="IRL2" s="452"/>
      <c r="IRM2" s="452"/>
      <c r="IRN2" s="452"/>
      <c r="IRO2" s="452"/>
      <c r="IRP2" s="452"/>
      <c r="IRQ2" s="452"/>
      <c r="IRR2" s="452"/>
      <c r="IRS2" s="452"/>
      <c r="IRT2" s="452"/>
      <c r="IRU2" s="452"/>
      <c r="IRV2" s="452"/>
      <c r="IRW2" s="452"/>
      <c r="IRX2" s="452"/>
      <c r="IRY2" s="452"/>
      <c r="IRZ2" s="452"/>
      <c r="ISA2" s="452"/>
      <c r="ISB2" s="452"/>
      <c r="ISC2" s="452"/>
      <c r="ISD2" s="452"/>
      <c r="ISE2" s="452"/>
      <c r="ISF2" s="452"/>
      <c r="ISG2" s="452"/>
      <c r="ISH2" s="452"/>
      <c r="ISI2" s="452"/>
      <c r="ISJ2" s="452"/>
      <c r="ISK2" s="452"/>
      <c r="ISL2" s="452"/>
      <c r="ISM2" s="452"/>
      <c r="ISN2" s="452"/>
      <c r="ISO2" s="452"/>
      <c r="ISP2" s="452"/>
      <c r="ISQ2" s="452"/>
      <c r="ISR2" s="452"/>
      <c r="ISS2" s="452"/>
      <c r="IST2" s="452"/>
      <c r="ISU2" s="452"/>
      <c r="ISV2" s="452"/>
      <c r="ISW2" s="452"/>
      <c r="ISX2" s="452"/>
      <c r="ISY2" s="452"/>
      <c r="ISZ2" s="452"/>
      <c r="ITA2" s="452"/>
      <c r="ITB2" s="452"/>
      <c r="ITC2" s="452"/>
      <c r="ITD2" s="452"/>
      <c r="ITE2" s="452"/>
      <c r="ITF2" s="452"/>
      <c r="ITG2" s="452"/>
      <c r="ITH2" s="452"/>
      <c r="ITI2" s="452"/>
      <c r="ITJ2" s="452"/>
      <c r="ITK2" s="452"/>
      <c r="ITL2" s="452"/>
      <c r="ITM2" s="452"/>
      <c r="ITN2" s="452"/>
      <c r="ITO2" s="452"/>
      <c r="ITP2" s="452"/>
      <c r="ITQ2" s="452"/>
      <c r="ITR2" s="452"/>
      <c r="ITS2" s="452"/>
      <c r="ITT2" s="452"/>
      <c r="ITU2" s="452"/>
      <c r="ITV2" s="452"/>
      <c r="ITW2" s="452"/>
      <c r="ITX2" s="452"/>
      <c r="ITY2" s="452"/>
      <c r="ITZ2" s="452"/>
      <c r="IUA2" s="452"/>
      <c r="IUB2" s="452"/>
      <c r="IUC2" s="452"/>
      <c r="IUD2" s="452"/>
      <c r="IUE2" s="452"/>
      <c r="IUF2" s="452"/>
      <c r="IUG2" s="452"/>
      <c r="IUH2" s="452"/>
      <c r="IUI2" s="452"/>
      <c r="IUJ2" s="452"/>
      <c r="IUK2" s="452"/>
      <c r="IUL2" s="452"/>
      <c r="IUM2" s="452"/>
      <c r="IUN2" s="452"/>
      <c r="IUO2" s="452"/>
      <c r="IUP2" s="452"/>
      <c r="IUQ2" s="452"/>
      <c r="IUR2" s="452"/>
      <c r="IUS2" s="452"/>
      <c r="IUT2" s="452"/>
      <c r="IUU2" s="452"/>
      <c r="IUV2" s="452"/>
      <c r="IUW2" s="452"/>
      <c r="IUX2" s="452"/>
      <c r="IUY2" s="452"/>
      <c r="IUZ2" s="452"/>
      <c r="IVA2" s="452"/>
      <c r="IVB2" s="452"/>
      <c r="IVC2" s="452"/>
      <c r="IVD2" s="452"/>
      <c r="IVE2" s="452"/>
      <c r="IVF2" s="452"/>
      <c r="IVG2" s="452"/>
      <c r="IVH2" s="452"/>
      <c r="IVI2" s="452"/>
      <c r="IVJ2" s="452"/>
      <c r="IVK2" s="452"/>
      <c r="IVL2" s="452"/>
      <c r="IVM2" s="452"/>
      <c r="IVN2" s="452"/>
      <c r="IVO2" s="452"/>
      <c r="IVP2" s="452"/>
      <c r="IVQ2" s="452"/>
      <c r="IVR2" s="452"/>
      <c r="IVS2" s="452"/>
      <c r="IVT2" s="452"/>
      <c r="IVU2" s="452"/>
      <c r="IVV2" s="452"/>
      <c r="IVW2" s="452"/>
      <c r="IVX2" s="452"/>
      <c r="IVY2" s="452"/>
      <c r="IVZ2" s="452"/>
      <c r="IWA2" s="452"/>
      <c r="IWB2" s="452"/>
      <c r="IWC2" s="452"/>
      <c r="IWD2" s="452"/>
      <c r="IWE2" s="452"/>
      <c r="IWF2" s="452"/>
      <c r="IWG2" s="452"/>
      <c r="IWH2" s="452"/>
      <c r="IWI2" s="452"/>
      <c r="IWJ2" s="452"/>
      <c r="IWK2" s="452"/>
      <c r="IWL2" s="452"/>
      <c r="IWM2" s="452"/>
      <c r="IWN2" s="452"/>
      <c r="IWO2" s="452"/>
      <c r="IWP2" s="452"/>
      <c r="IWQ2" s="452"/>
      <c r="IWR2" s="452"/>
      <c r="IWS2" s="452"/>
      <c r="IWT2" s="452"/>
      <c r="IWU2" s="452"/>
      <c r="IWV2" s="452"/>
      <c r="IWW2" s="452"/>
      <c r="IWX2" s="452"/>
      <c r="IWY2" s="452"/>
      <c r="IWZ2" s="452"/>
      <c r="IXA2" s="452"/>
      <c r="IXB2" s="452"/>
      <c r="IXC2" s="452"/>
      <c r="IXD2" s="452"/>
      <c r="IXE2" s="452"/>
      <c r="IXF2" s="452"/>
      <c r="IXG2" s="452"/>
      <c r="IXH2" s="452"/>
      <c r="IXI2" s="452"/>
      <c r="IXJ2" s="452"/>
      <c r="IXK2" s="452"/>
      <c r="IXL2" s="452"/>
      <c r="IXM2" s="452"/>
      <c r="IXN2" s="452"/>
      <c r="IXO2" s="452"/>
      <c r="IXP2" s="452"/>
      <c r="IXQ2" s="452"/>
      <c r="IXR2" s="452"/>
      <c r="IXS2" s="452"/>
      <c r="IXT2" s="452"/>
      <c r="IXU2" s="452"/>
      <c r="IXV2" s="452"/>
      <c r="IXW2" s="452"/>
      <c r="IXX2" s="452"/>
      <c r="IXY2" s="452"/>
      <c r="IXZ2" s="452"/>
      <c r="IYA2" s="452"/>
      <c r="IYB2" s="452"/>
      <c r="IYC2" s="452"/>
      <c r="IYD2" s="452"/>
      <c r="IYE2" s="452"/>
      <c r="IYF2" s="452"/>
      <c r="IYG2" s="452"/>
      <c r="IYH2" s="452"/>
      <c r="IYI2" s="452"/>
      <c r="IYJ2" s="452"/>
      <c r="IYK2" s="452"/>
      <c r="IYL2" s="452"/>
      <c r="IYM2" s="452"/>
      <c r="IYN2" s="452"/>
      <c r="IYO2" s="452"/>
      <c r="IYP2" s="452"/>
      <c r="IYQ2" s="452"/>
      <c r="IYR2" s="452"/>
      <c r="IYS2" s="452"/>
      <c r="IYT2" s="452"/>
      <c r="IYU2" s="452"/>
      <c r="IYV2" s="452"/>
      <c r="IYW2" s="452"/>
      <c r="IYX2" s="452"/>
      <c r="IYY2" s="452"/>
      <c r="IYZ2" s="452"/>
      <c r="IZA2" s="452"/>
      <c r="IZB2" s="452"/>
      <c r="IZC2" s="452"/>
      <c r="IZD2" s="452"/>
      <c r="IZE2" s="452"/>
      <c r="IZF2" s="452"/>
      <c r="IZG2" s="452"/>
      <c r="IZH2" s="452"/>
      <c r="IZI2" s="452"/>
      <c r="IZJ2" s="452"/>
      <c r="IZK2" s="452"/>
      <c r="IZL2" s="452"/>
      <c r="IZM2" s="452"/>
      <c r="IZN2" s="452"/>
      <c r="IZO2" s="452"/>
      <c r="IZP2" s="452"/>
      <c r="IZQ2" s="452"/>
      <c r="IZR2" s="452"/>
      <c r="IZS2" s="452"/>
      <c r="IZT2" s="452"/>
      <c r="IZU2" s="452"/>
      <c r="IZV2" s="452"/>
      <c r="IZW2" s="452"/>
      <c r="IZX2" s="452"/>
      <c r="IZY2" s="452"/>
      <c r="IZZ2" s="452"/>
      <c r="JAA2" s="452"/>
      <c r="JAB2" s="452"/>
      <c r="JAC2" s="452"/>
      <c r="JAD2" s="452"/>
      <c r="JAE2" s="452"/>
      <c r="JAF2" s="452"/>
      <c r="JAG2" s="452"/>
      <c r="JAH2" s="452"/>
      <c r="JAI2" s="452"/>
      <c r="JAJ2" s="452"/>
      <c r="JAK2" s="452"/>
      <c r="JAL2" s="452"/>
      <c r="JAM2" s="452"/>
      <c r="JAN2" s="452"/>
      <c r="JAO2" s="452"/>
      <c r="JAP2" s="452"/>
      <c r="JAQ2" s="452"/>
      <c r="JAR2" s="452"/>
      <c r="JAS2" s="452"/>
      <c r="JAT2" s="452"/>
      <c r="JAU2" s="452"/>
      <c r="JAV2" s="452"/>
      <c r="JAW2" s="452"/>
      <c r="JAX2" s="452"/>
      <c r="JAY2" s="452"/>
      <c r="JAZ2" s="452"/>
      <c r="JBA2" s="452"/>
      <c r="JBB2" s="452"/>
      <c r="JBC2" s="452"/>
      <c r="JBD2" s="452"/>
      <c r="JBE2" s="452"/>
      <c r="JBF2" s="452"/>
      <c r="JBG2" s="452"/>
      <c r="JBH2" s="452"/>
      <c r="JBI2" s="452"/>
      <c r="JBJ2" s="452"/>
      <c r="JBK2" s="452"/>
      <c r="JBL2" s="452"/>
      <c r="JBM2" s="452"/>
      <c r="JBN2" s="452"/>
      <c r="JBO2" s="452"/>
      <c r="JBP2" s="452"/>
      <c r="JBQ2" s="452"/>
      <c r="JBR2" s="452"/>
      <c r="JBS2" s="452"/>
      <c r="JBT2" s="452"/>
      <c r="JBU2" s="452"/>
      <c r="JBV2" s="452"/>
      <c r="JBW2" s="452"/>
      <c r="JBX2" s="452"/>
      <c r="JBY2" s="452"/>
      <c r="JBZ2" s="452"/>
      <c r="JCA2" s="452"/>
      <c r="JCB2" s="452"/>
      <c r="JCC2" s="452"/>
      <c r="JCD2" s="452"/>
      <c r="JCE2" s="452"/>
      <c r="JCF2" s="452"/>
      <c r="JCG2" s="452"/>
      <c r="JCH2" s="452"/>
      <c r="JCI2" s="452"/>
      <c r="JCJ2" s="452"/>
      <c r="JCK2" s="452"/>
      <c r="JCL2" s="452"/>
      <c r="JCM2" s="452"/>
      <c r="JCN2" s="452"/>
      <c r="JCO2" s="452"/>
      <c r="JCP2" s="452"/>
      <c r="JCQ2" s="452"/>
      <c r="JCR2" s="452"/>
      <c r="JCS2" s="452"/>
      <c r="JCT2" s="452"/>
      <c r="JCU2" s="452"/>
      <c r="JCV2" s="452"/>
      <c r="JCW2" s="452"/>
      <c r="JCX2" s="452"/>
      <c r="JCY2" s="452"/>
      <c r="JCZ2" s="452"/>
      <c r="JDA2" s="452"/>
      <c r="JDB2" s="452"/>
      <c r="JDC2" s="452"/>
      <c r="JDD2" s="452"/>
      <c r="JDE2" s="452"/>
      <c r="JDF2" s="452"/>
      <c r="JDG2" s="452"/>
      <c r="JDH2" s="452"/>
      <c r="JDI2" s="452"/>
      <c r="JDJ2" s="452"/>
      <c r="JDK2" s="452"/>
      <c r="JDL2" s="452"/>
      <c r="JDM2" s="452"/>
      <c r="JDN2" s="452"/>
      <c r="JDO2" s="452"/>
      <c r="JDP2" s="452"/>
      <c r="JDQ2" s="452"/>
      <c r="JDR2" s="452"/>
      <c r="JDS2" s="452"/>
      <c r="JDT2" s="452"/>
      <c r="JDU2" s="452"/>
      <c r="JDV2" s="452"/>
      <c r="JDW2" s="452"/>
      <c r="JDX2" s="452"/>
      <c r="JDY2" s="452"/>
      <c r="JDZ2" s="452"/>
      <c r="JEA2" s="452"/>
      <c r="JEB2" s="452"/>
      <c r="JEC2" s="452"/>
      <c r="JED2" s="452"/>
      <c r="JEE2" s="452"/>
      <c r="JEF2" s="452"/>
      <c r="JEG2" s="452"/>
      <c r="JEH2" s="452"/>
      <c r="JEI2" s="452"/>
      <c r="JEJ2" s="452"/>
      <c r="JEK2" s="452"/>
      <c r="JEL2" s="452"/>
      <c r="JEM2" s="452"/>
      <c r="JEN2" s="452"/>
      <c r="JEO2" s="452"/>
      <c r="JEP2" s="452"/>
      <c r="JEQ2" s="452"/>
      <c r="JER2" s="452"/>
      <c r="JES2" s="452"/>
      <c r="JET2" s="452"/>
      <c r="JEU2" s="452"/>
      <c r="JEV2" s="452"/>
      <c r="JEW2" s="452"/>
      <c r="JEX2" s="452"/>
      <c r="JEY2" s="452"/>
      <c r="JEZ2" s="452"/>
      <c r="JFA2" s="452"/>
      <c r="JFB2" s="452"/>
      <c r="JFC2" s="452"/>
      <c r="JFD2" s="452"/>
      <c r="JFE2" s="452"/>
      <c r="JFF2" s="452"/>
      <c r="JFG2" s="452"/>
      <c r="JFH2" s="452"/>
      <c r="JFI2" s="452"/>
      <c r="JFJ2" s="452"/>
      <c r="JFK2" s="452"/>
      <c r="JFL2" s="452"/>
      <c r="JFM2" s="452"/>
      <c r="JFN2" s="452"/>
      <c r="JFO2" s="452"/>
      <c r="JFP2" s="452"/>
      <c r="JFQ2" s="452"/>
      <c r="JFR2" s="452"/>
      <c r="JFS2" s="452"/>
      <c r="JFT2" s="452"/>
      <c r="JFU2" s="452"/>
      <c r="JFV2" s="452"/>
      <c r="JFW2" s="452"/>
      <c r="JFX2" s="452"/>
      <c r="JFY2" s="452"/>
      <c r="JFZ2" s="452"/>
      <c r="JGA2" s="452"/>
      <c r="JGB2" s="452"/>
      <c r="JGC2" s="452"/>
      <c r="JGD2" s="452"/>
      <c r="JGE2" s="452"/>
      <c r="JGF2" s="452"/>
      <c r="JGG2" s="452"/>
      <c r="JGH2" s="452"/>
      <c r="JGI2" s="452"/>
      <c r="JGJ2" s="452"/>
      <c r="JGK2" s="452"/>
      <c r="JGL2" s="452"/>
      <c r="JGM2" s="452"/>
      <c r="JGN2" s="452"/>
      <c r="JGO2" s="452"/>
      <c r="JGP2" s="452"/>
      <c r="JGQ2" s="452"/>
      <c r="JGR2" s="452"/>
      <c r="JGS2" s="452"/>
      <c r="JGT2" s="452"/>
      <c r="JGU2" s="452"/>
      <c r="JGV2" s="452"/>
      <c r="JGW2" s="452"/>
      <c r="JGX2" s="452"/>
      <c r="JGY2" s="452"/>
      <c r="JGZ2" s="452"/>
      <c r="JHA2" s="452"/>
      <c r="JHB2" s="452"/>
      <c r="JHC2" s="452"/>
      <c r="JHD2" s="452"/>
      <c r="JHE2" s="452"/>
      <c r="JHF2" s="452"/>
      <c r="JHG2" s="452"/>
      <c r="JHH2" s="452"/>
      <c r="JHI2" s="452"/>
      <c r="JHJ2" s="452"/>
      <c r="JHK2" s="452"/>
      <c r="JHL2" s="452"/>
      <c r="JHM2" s="452"/>
      <c r="JHN2" s="452"/>
      <c r="JHO2" s="452"/>
      <c r="JHP2" s="452"/>
      <c r="JHQ2" s="452"/>
      <c r="JHR2" s="452"/>
      <c r="JHS2" s="452"/>
      <c r="JHT2" s="452"/>
      <c r="JHU2" s="452"/>
      <c r="JHV2" s="452"/>
      <c r="JHW2" s="452"/>
      <c r="JHX2" s="452"/>
      <c r="JHY2" s="452"/>
      <c r="JHZ2" s="452"/>
      <c r="JIA2" s="452"/>
      <c r="JIB2" s="452"/>
      <c r="JIC2" s="452"/>
      <c r="JID2" s="452"/>
      <c r="JIE2" s="452"/>
      <c r="JIF2" s="452"/>
      <c r="JIG2" s="452"/>
      <c r="JIH2" s="452"/>
      <c r="JII2" s="452"/>
      <c r="JIJ2" s="452"/>
      <c r="JIK2" s="452"/>
      <c r="JIL2" s="452"/>
      <c r="JIM2" s="452"/>
      <c r="JIN2" s="452"/>
      <c r="JIO2" s="452"/>
      <c r="JIP2" s="452"/>
      <c r="JIQ2" s="452"/>
      <c r="JIR2" s="452"/>
      <c r="JIS2" s="452"/>
      <c r="JIT2" s="452"/>
      <c r="JIU2" s="452"/>
      <c r="JIV2" s="452"/>
      <c r="JIW2" s="452"/>
      <c r="JIX2" s="452"/>
      <c r="JIY2" s="452"/>
      <c r="JIZ2" s="452"/>
      <c r="JJA2" s="452"/>
      <c r="JJB2" s="452"/>
      <c r="JJC2" s="452"/>
      <c r="JJD2" s="452"/>
      <c r="JJE2" s="452"/>
      <c r="JJF2" s="452"/>
      <c r="JJG2" s="452"/>
      <c r="JJH2" s="452"/>
      <c r="JJI2" s="452"/>
      <c r="JJJ2" s="452"/>
      <c r="JJK2" s="452"/>
      <c r="JJL2" s="452"/>
      <c r="JJM2" s="452"/>
      <c r="JJN2" s="452"/>
      <c r="JJO2" s="452"/>
      <c r="JJP2" s="452"/>
      <c r="JJQ2" s="452"/>
      <c r="JJR2" s="452"/>
      <c r="JJS2" s="452"/>
      <c r="JJT2" s="452"/>
      <c r="JJU2" s="452"/>
      <c r="JJV2" s="452"/>
      <c r="JJW2" s="452"/>
      <c r="JJX2" s="452"/>
      <c r="JJY2" s="452"/>
      <c r="JJZ2" s="452"/>
      <c r="JKA2" s="452"/>
      <c r="JKB2" s="452"/>
      <c r="JKC2" s="452"/>
      <c r="JKD2" s="452"/>
      <c r="JKE2" s="452"/>
      <c r="JKF2" s="452"/>
      <c r="JKG2" s="452"/>
      <c r="JKH2" s="452"/>
      <c r="JKI2" s="452"/>
      <c r="JKJ2" s="452"/>
      <c r="JKK2" s="452"/>
      <c r="JKL2" s="452"/>
      <c r="JKM2" s="452"/>
      <c r="JKN2" s="452"/>
      <c r="JKO2" s="452"/>
      <c r="JKP2" s="452"/>
      <c r="JKQ2" s="452"/>
      <c r="JKR2" s="452"/>
      <c r="JKS2" s="452"/>
      <c r="JKT2" s="452"/>
      <c r="JKU2" s="452"/>
      <c r="JKV2" s="452"/>
      <c r="JKW2" s="452"/>
      <c r="JKX2" s="452"/>
      <c r="JKY2" s="452"/>
      <c r="JKZ2" s="452"/>
      <c r="JLA2" s="452"/>
      <c r="JLB2" s="452"/>
      <c r="JLC2" s="452"/>
      <c r="JLD2" s="452"/>
      <c r="JLE2" s="452"/>
      <c r="JLF2" s="452"/>
      <c r="JLG2" s="452"/>
      <c r="JLH2" s="452"/>
      <c r="JLI2" s="452"/>
      <c r="JLJ2" s="452"/>
      <c r="JLK2" s="452"/>
      <c r="JLL2" s="452"/>
      <c r="JLM2" s="452"/>
      <c r="JLN2" s="452"/>
      <c r="JLO2" s="452"/>
      <c r="JLP2" s="452"/>
      <c r="JLQ2" s="452"/>
      <c r="JLR2" s="452"/>
      <c r="JLS2" s="452"/>
      <c r="JLT2" s="452"/>
      <c r="JLU2" s="452"/>
      <c r="JLV2" s="452"/>
      <c r="JLW2" s="452"/>
      <c r="JLX2" s="452"/>
      <c r="JLY2" s="452"/>
      <c r="JLZ2" s="452"/>
      <c r="JMA2" s="452"/>
      <c r="JMB2" s="452"/>
      <c r="JMC2" s="452"/>
      <c r="JMD2" s="452"/>
      <c r="JME2" s="452"/>
      <c r="JMF2" s="452"/>
      <c r="JMG2" s="452"/>
      <c r="JMH2" s="452"/>
      <c r="JMI2" s="452"/>
      <c r="JMJ2" s="452"/>
      <c r="JMK2" s="452"/>
      <c r="JML2" s="452"/>
      <c r="JMM2" s="452"/>
      <c r="JMN2" s="452"/>
      <c r="JMO2" s="452"/>
      <c r="JMP2" s="452"/>
      <c r="JMQ2" s="452"/>
      <c r="JMR2" s="452"/>
      <c r="JMS2" s="452"/>
      <c r="JMT2" s="452"/>
      <c r="JMU2" s="452"/>
      <c r="JMV2" s="452"/>
      <c r="JMW2" s="452"/>
      <c r="JMX2" s="452"/>
      <c r="JMY2" s="452"/>
      <c r="JMZ2" s="452"/>
      <c r="JNA2" s="452"/>
      <c r="JNB2" s="452"/>
      <c r="JNC2" s="452"/>
      <c r="JND2" s="452"/>
      <c r="JNE2" s="452"/>
      <c r="JNF2" s="452"/>
      <c r="JNG2" s="452"/>
      <c r="JNH2" s="452"/>
      <c r="JNI2" s="452"/>
      <c r="JNJ2" s="452"/>
      <c r="JNK2" s="452"/>
      <c r="JNL2" s="452"/>
      <c r="JNM2" s="452"/>
      <c r="JNN2" s="452"/>
      <c r="JNO2" s="452"/>
      <c r="JNP2" s="452"/>
      <c r="JNQ2" s="452"/>
      <c r="JNR2" s="452"/>
      <c r="JNS2" s="452"/>
      <c r="JNT2" s="452"/>
      <c r="JNU2" s="452"/>
      <c r="JNV2" s="452"/>
      <c r="JNW2" s="452"/>
      <c r="JNX2" s="452"/>
      <c r="JNY2" s="452"/>
      <c r="JNZ2" s="452"/>
      <c r="JOA2" s="452"/>
      <c r="JOB2" s="452"/>
      <c r="JOC2" s="452"/>
      <c r="JOD2" s="452"/>
      <c r="JOE2" s="452"/>
      <c r="JOF2" s="452"/>
      <c r="JOG2" s="452"/>
      <c r="JOH2" s="452"/>
      <c r="JOI2" s="452"/>
      <c r="JOJ2" s="452"/>
      <c r="JOK2" s="452"/>
      <c r="JOL2" s="452"/>
      <c r="JOM2" s="452"/>
      <c r="JON2" s="452"/>
      <c r="JOO2" s="452"/>
      <c r="JOP2" s="452"/>
      <c r="JOQ2" s="452"/>
      <c r="JOR2" s="452"/>
      <c r="JOS2" s="452"/>
      <c r="JOT2" s="452"/>
      <c r="JOU2" s="452"/>
      <c r="JOV2" s="452"/>
      <c r="JOW2" s="452"/>
      <c r="JOX2" s="452"/>
      <c r="JOY2" s="452"/>
      <c r="JOZ2" s="452"/>
      <c r="JPA2" s="452"/>
      <c r="JPB2" s="452"/>
      <c r="JPC2" s="452"/>
      <c r="JPD2" s="452"/>
      <c r="JPE2" s="452"/>
      <c r="JPF2" s="452"/>
      <c r="JPG2" s="452"/>
      <c r="JPH2" s="452"/>
      <c r="JPI2" s="452"/>
      <c r="JPJ2" s="452"/>
      <c r="JPK2" s="452"/>
      <c r="JPL2" s="452"/>
      <c r="JPM2" s="452"/>
      <c r="JPN2" s="452"/>
      <c r="JPO2" s="452"/>
      <c r="JPP2" s="452"/>
      <c r="JPQ2" s="452"/>
      <c r="JPR2" s="452"/>
      <c r="JPS2" s="452"/>
      <c r="JPT2" s="452"/>
      <c r="JPU2" s="452"/>
      <c r="JPV2" s="452"/>
      <c r="JPW2" s="452"/>
      <c r="JPX2" s="452"/>
      <c r="JPY2" s="452"/>
      <c r="JPZ2" s="452"/>
      <c r="JQA2" s="452"/>
      <c r="JQB2" s="452"/>
      <c r="JQC2" s="452"/>
      <c r="JQD2" s="452"/>
      <c r="JQE2" s="452"/>
      <c r="JQF2" s="452"/>
      <c r="JQG2" s="452"/>
      <c r="JQH2" s="452"/>
      <c r="JQI2" s="452"/>
      <c r="JQJ2" s="452"/>
      <c r="JQK2" s="452"/>
      <c r="JQL2" s="452"/>
      <c r="JQM2" s="452"/>
      <c r="JQN2" s="452"/>
      <c r="JQO2" s="452"/>
      <c r="JQP2" s="452"/>
      <c r="JQQ2" s="452"/>
      <c r="JQR2" s="452"/>
      <c r="JQS2" s="452"/>
      <c r="JQT2" s="452"/>
      <c r="JQU2" s="452"/>
      <c r="JQV2" s="452"/>
      <c r="JQW2" s="452"/>
      <c r="JQX2" s="452"/>
      <c r="JQY2" s="452"/>
      <c r="JQZ2" s="452"/>
      <c r="JRA2" s="452"/>
      <c r="JRB2" s="452"/>
      <c r="JRC2" s="452"/>
      <c r="JRD2" s="452"/>
      <c r="JRE2" s="452"/>
      <c r="JRF2" s="452"/>
      <c r="JRG2" s="452"/>
      <c r="JRH2" s="452"/>
      <c r="JRI2" s="452"/>
      <c r="JRJ2" s="452"/>
      <c r="JRK2" s="452"/>
      <c r="JRL2" s="452"/>
      <c r="JRM2" s="452"/>
      <c r="JRN2" s="452"/>
      <c r="JRO2" s="452"/>
      <c r="JRP2" s="452"/>
      <c r="JRQ2" s="452"/>
      <c r="JRR2" s="452"/>
      <c r="JRS2" s="452"/>
      <c r="JRT2" s="452"/>
      <c r="JRU2" s="452"/>
      <c r="JRV2" s="452"/>
      <c r="JRW2" s="452"/>
      <c r="JRX2" s="452"/>
      <c r="JRY2" s="452"/>
      <c r="JRZ2" s="452"/>
      <c r="JSA2" s="452"/>
      <c r="JSB2" s="452"/>
      <c r="JSC2" s="452"/>
      <c r="JSD2" s="452"/>
      <c r="JSE2" s="452"/>
      <c r="JSF2" s="452"/>
      <c r="JSG2" s="452"/>
      <c r="JSH2" s="452"/>
      <c r="JSI2" s="452"/>
      <c r="JSJ2" s="452"/>
      <c r="JSK2" s="452"/>
      <c r="JSL2" s="452"/>
      <c r="JSM2" s="452"/>
      <c r="JSN2" s="452"/>
      <c r="JSO2" s="452"/>
      <c r="JSP2" s="452"/>
      <c r="JSQ2" s="452"/>
      <c r="JSR2" s="452"/>
      <c r="JSS2" s="452"/>
      <c r="JST2" s="452"/>
      <c r="JSU2" s="452"/>
      <c r="JSV2" s="452"/>
      <c r="JSW2" s="452"/>
      <c r="JSX2" s="452"/>
      <c r="JSY2" s="452"/>
      <c r="JSZ2" s="452"/>
      <c r="JTA2" s="452"/>
      <c r="JTB2" s="452"/>
      <c r="JTC2" s="452"/>
      <c r="JTD2" s="452"/>
      <c r="JTE2" s="452"/>
      <c r="JTF2" s="452"/>
      <c r="JTG2" s="452"/>
      <c r="JTH2" s="452"/>
      <c r="JTI2" s="452"/>
      <c r="JTJ2" s="452"/>
      <c r="JTK2" s="452"/>
      <c r="JTL2" s="452"/>
      <c r="JTM2" s="452"/>
      <c r="JTN2" s="452"/>
      <c r="JTO2" s="452"/>
      <c r="JTP2" s="452"/>
      <c r="JTQ2" s="452"/>
      <c r="JTR2" s="452"/>
      <c r="JTS2" s="452"/>
      <c r="JTT2" s="452"/>
      <c r="JTU2" s="452"/>
      <c r="JTV2" s="452"/>
      <c r="JTW2" s="452"/>
      <c r="JTX2" s="452"/>
      <c r="JTY2" s="452"/>
      <c r="JTZ2" s="452"/>
      <c r="JUA2" s="452"/>
      <c r="JUB2" s="452"/>
      <c r="JUC2" s="452"/>
      <c r="JUD2" s="452"/>
      <c r="JUE2" s="452"/>
      <c r="JUF2" s="452"/>
      <c r="JUG2" s="452"/>
      <c r="JUH2" s="452"/>
      <c r="JUI2" s="452"/>
      <c r="JUJ2" s="452"/>
      <c r="JUK2" s="452"/>
      <c r="JUL2" s="452"/>
      <c r="JUM2" s="452"/>
      <c r="JUN2" s="452"/>
      <c r="JUO2" s="452"/>
      <c r="JUP2" s="452"/>
      <c r="JUQ2" s="452"/>
      <c r="JUR2" s="452"/>
      <c r="JUS2" s="452"/>
      <c r="JUT2" s="452"/>
      <c r="JUU2" s="452"/>
      <c r="JUV2" s="452"/>
      <c r="JUW2" s="452"/>
      <c r="JUX2" s="452"/>
      <c r="JUY2" s="452"/>
      <c r="JUZ2" s="452"/>
      <c r="JVA2" s="452"/>
      <c r="JVB2" s="452"/>
      <c r="JVC2" s="452"/>
      <c r="JVD2" s="452"/>
      <c r="JVE2" s="452"/>
      <c r="JVF2" s="452"/>
      <c r="JVG2" s="452"/>
      <c r="JVH2" s="452"/>
      <c r="JVI2" s="452"/>
      <c r="JVJ2" s="452"/>
      <c r="JVK2" s="452"/>
      <c r="JVL2" s="452"/>
      <c r="JVM2" s="452"/>
      <c r="JVN2" s="452"/>
      <c r="JVO2" s="452"/>
      <c r="JVP2" s="452"/>
      <c r="JVQ2" s="452"/>
      <c r="JVR2" s="452"/>
      <c r="JVS2" s="452"/>
      <c r="JVT2" s="452"/>
      <c r="JVU2" s="452"/>
      <c r="JVV2" s="452"/>
      <c r="JVW2" s="452"/>
      <c r="JVX2" s="452"/>
      <c r="JVY2" s="452"/>
      <c r="JVZ2" s="452"/>
      <c r="JWA2" s="452"/>
      <c r="JWB2" s="452"/>
      <c r="JWC2" s="452"/>
      <c r="JWD2" s="452"/>
      <c r="JWE2" s="452"/>
      <c r="JWF2" s="452"/>
      <c r="JWG2" s="452"/>
      <c r="JWH2" s="452"/>
      <c r="JWI2" s="452"/>
      <c r="JWJ2" s="452"/>
      <c r="JWK2" s="452"/>
      <c r="JWL2" s="452"/>
      <c r="JWM2" s="452"/>
      <c r="JWN2" s="452"/>
      <c r="JWO2" s="452"/>
      <c r="JWP2" s="452"/>
      <c r="JWQ2" s="452"/>
      <c r="JWR2" s="452"/>
      <c r="JWS2" s="452"/>
      <c r="JWT2" s="452"/>
      <c r="JWU2" s="452"/>
      <c r="JWV2" s="452"/>
      <c r="JWW2" s="452"/>
      <c r="JWX2" s="452"/>
      <c r="JWY2" s="452"/>
      <c r="JWZ2" s="452"/>
      <c r="JXA2" s="452"/>
      <c r="JXB2" s="452"/>
      <c r="JXC2" s="452"/>
      <c r="JXD2" s="452"/>
      <c r="JXE2" s="452"/>
      <c r="JXF2" s="452"/>
      <c r="JXG2" s="452"/>
      <c r="JXH2" s="452"/>
      <c r="JXI2" s="452"/>
      <c r="JXJ2" s="452"/>
      <c r="JXK2" s="452"/>
      <c r="JXL2" s="452"/>
      <c r="JXM2" s="452"/>
      <c r="JXN2" s="452"/>
      <c r="JXO2" s="452"/>
      <c r="JXP2" s="452"/>
      <c r="JXQ2" s="452"/>
      <c r="JXR2" s="452"/>
      <c r="JXS2" s="452"/>
      <c r="JXT2" s="452"/>
      <c r="JXU2" s="452"/>
      <c r="JXV2" s="452"/>
      <c r="JXW2" s="452"/>
      <c r="JXX2" s="452"/>
      <c r="JXY2" s="452"/>
      <c r="JXZ2" s="452"/>
      <c r="JYA2" s="452"/>
      <c r="JYB2" s="452"/>
      <c r="JYC2" s="452"/>
      <c r="JYD2" s="452"/>
      <c r="JYE2" s="452"/>
      <c r="JYF2" s="452"/>
      <c r="JYG2" s="452"/>
      <c r="JYH2" s="452"/>
      <c r="JYI2" s="452"/>
      <c r="JYJ2" s="452"/>
      <c r="JYK2" s="452"/>
      <c r="JYL2" s="452"/>
      <c r="JYM2" s="452"/>
      <c r="JYN2" s="452"/>
      <c r="JYO2" s="452"/>
      <c r="JYP2" s="452"/>
      <c r="JYQ2" s="452"/>
      <c r="JYR2" s="452"/>
      <c r="JYS2" s="452"/>
      <c r="JYT2" s="452"/>
      <c r="JYU2" s="452"/>
      <c r="JYV2" s="452"/>
      <c r="JYW2" s="452"/>
      <c r="JYX2" s="452"/>
      <c r="JYY2" s="452"/>
      <c r="JYZ2" s="452"/>
      <c r="JZA2" s="452"/>
      <c r="JZB2" s="452"/>
      <c r="JZC2" s="452"/>
      <c r="JZD2" s="452"/>
      <c r="JZE2" s="452"/>
      <c r="JZF2" s="452"/>
      <c r="JZG2" s="452"/>
      <c r="JZH2" s="452"/>
      <c r="JZI2" s="452"/>
      <c r="JZJ2" s="452"/>
      <c r="JZK2" s="452"/>
      <c r="JZL2" s="452"/>
      <c r="JZM2" s="452"/>
      <c r="JZN2" s="452"/>
      <c r="JZO2" s="452"/>
      <c r="JZP2" s="452"/>
      <c r="JZQ2" s="452"/>
      <c r="JZR2" s="452"/>
      <c r="JZS2" s="452"/>
      <c r="JZT2" s="452"/>
      <c r="JZU2" s="452"/>
      <c r="JZV2" s="452"/>
      <c r="JZW2" s="452"/>
      <c r="JZX2" s="452"/>
      <c r="JZY2" s="452"/>
      <c r="JZZ2" s="452"/>
      <c r="KAA2" s="452"/>
      <c r="KAB2" s="452"/>
      <c r="KAC2" s="452"/>
      <c r="KAD2" s="452"/>
      <c r="KAE2" s="452"/>
      <c r="KAF2" s="452"/>
      <c r="KAG2" s="452"/>
      <c r="KAH2" s="452"/>
      <c r="KAI2" s="452"/>
      <c r="KAJ2" s="452"/>
      <c r="KAK2" s="452"/>
      <c r="KAL2" s="452"/>
      <c r="KAM2" s="452"/>
      <c r="KAN2" s="452"/>
      <c r="KAO2" s="452"/>
      <c r="KAP2" s="452"/>
      <c r="KAQ2" s="452"/>
      <c r="KAR2" s="452"/>
      <c r="KAS2" s="452"/>
      <c r="KAT2" s="452"/>
      <c r="KAU2" s="452"/>
      <c r="KAV2" s="452"/>
      <c r="KAW2" s="452"/>
      <c r="KAX2" s="452"/>
      <c r="KAY2" s="452"/>
      <c r="KAZ2" s="452"/>
      <c r="KBA2" s="452"/>
      <c r="KBB2" s="452"/>
      <c r="KBC2" s="452"/>
      <c r="KBD2" s="452"/>
      <c r="KBE2" s="452"/>
      <c r="KBF2" s="452"/>
      <c r="KBG2" s="452"/>
      <c r="KBH2" s="452"/>
      <c r="KBI2" s="452"/>
      <c r="KBJ2" s="452"/>
      <c r="KBK2" s="452"/>
      <c r="KBL2" s="452"/>
      <c r="KBM2" s="452"/>
      <c r="KBN2" s="452"/>
      <c r="KBO2" s="452"/>
      <c r="KBP2" s="452"/>
      <c r="KBQ2" s="452"/>
      <c r="KBR2" s="452"/>
      <c r="KBS2" s="452"/>
      <c r="KBT2" s="452"/>
      <c r="KBU2" s="452"/>
      <c r="KBV2" s="452"/>
      <c r="KBW2" s="452"/>
      <c r="KBX2" s="452"/>
      <c r="KBY2" s="452"/>
      <c r="KBZ2" s="452"/>
      <c r="KCA2" s="452"/>
      <c r="KCB2" s="452"/>
      <c r="KCC2" s="452"/>
      <c r="KCD2" s="452"/>
      <c r="KCE2" s="452"/>
      <c r="KCF2" s="452"/>
      <c r="KCG2" s="452"/>
      <c r="KCH2" s="452"/>
      <c r="KCI2" s="452"/>
      <c r="KCJ2" s="452"/>
      <c r="KCK2" s="452"/>
      <c r="KCL2" s="452"/>
      <c r="KCM2" s="452"/>
      <c r="KCN2" s="452"/>
      <c r="KCO2" s="452"/>
      <c r="KCP2" s="452"/>
      <c r="KCQ2" s="452"/>
      <c r="KCR2" s="452"/>
      <c r="KCS2" s="452"/>
      <c r="KCT2" s="452"/>
      <c r="KCU2" s="452"/>
      <c r="KCV2" s="452"/>
      <c r="KCW2" s="452"/>
      <c r="KCX2" s="452"/>
      <c r="KCY2" s="452"/>
      <c r="KCZ2" s="452"/>
      <c r="KDA2" s="452"/>
      <c r="KDB2" s="452"/>
      <c r="KDC2" s="452"/>
      <c r="KDD2" s="452"/>
      <c r="KDE2" s="452"/>
      <c r="KDF2" s="452"/>
      <c r="KDG2" s="452"/>
      <c r="KDH2" s="452"/>
      <c r="KDI2" s="452"/>
      <c r="KDJ2" s="452"/>
      <c r="KDK2" s="452"/>
      <c r="KDL2" s="452"/>
      <c r="KDM2" s="452"/>
      <c r="KDN2" s="452"/>
      <c r="KDO2" s="452"/>
      <c r="KDP2" s="452"/>
      <c r="KDQ2" s="452"/>
      <c r="KDR2" s="452"/>
      <c r="KDS2" s="452"/>
      <c r="KDT2" s="452"/>
      <c r="KDU2" s="452"/>
      <c r="KDV2" s="452"/>
      <c r="KDW2" s="452"/>
      <c r="KDX2" s="452"/>
      <c r="KDY2" s="452"/>
      <c r="KDZ2" s="452"/>
      <c r="KEA2" s="452"/>
      <c r="KEB2" s="452"/>
      <c r="KEC2" s="452"/>
      <c r="KED2" s="452"/>
      <c r="KEE2" s="452"/>
      <c r="KEF2" s="452"/>
      <c r="KEG2" s="452"/>
      <c r="KEH2" s="452"/>
      <c r="KEI2" s="452"/>
      <c r="KEJ2" s="452"/>
      <c r="KEK2" s="452"/>
      <c r="KEL2" s="452"/>
      <c r="KEM2" s="452"/>
      <c r="KEN2" s="452"/>
      <c r="KEO2" s="452"/>
      <c r="KEP2" s="452"/>
      <c r="KEQ2" s="452"/>
      <c r="KER2" s="452"/>
      <c r="KES2" s="452"/>
      <c r="KET2" s="452"/>
      <c r="KEU2" s="452"/>
      <c r="KEV2" s="452"/>
      <c r="KEW2" s="452"/>
      <c r="KEX2" s="452"/>
      <c r="KEY2" s="452"/>
      <c r="KEZ2" s="452"/>
      <c r="KFA2" s="452"/>
      <c r="KFB2" s="452"/>
      <c r="KFC2" s="452"/>
      <c r="KFD2" s="452"/>
      <c r="KFE2" s="452"/>
      <c r="KFF2" s="452"/>
      <c r="KFG2" s="452"/>
      <c r="KFH2" s="452"/>
      <c r="KFI2" s="452"/>
      <c r="KFJ2" s="452"/>
      <c r="KFK2" s="452"/>
      <c r="KFL2" s="452"/>
      <c r="KFM2" s="452"/>
      <c r="KFN2" s="452"/>
      <c r="KFO2" s="452"/>
      <c r="KFP2" s="452"/>
      <c r="KFQ2" s="452"/>
      <c r="KFR2" s="452"/>
      <c r="KFS2" s="452"/>
      <c r="KFT2" s="452"/>
      <c r="KFU2" s="452"/>
      <c r="KFV2" s="452"/>
      <c r="KFW2" s="452"/>
      <c r="KFX2" s="452"/>
      <c r="KFY2" s="452"/>
      <c r="KFZ2" s="452"/>
      <c r="KGA2" s="452"/>
      <c r="KGB2" s="452"/>
      <c r="KGC2" s="452"/>
      <c r="KGD2" s="452"/>
      <c r="KGE2" s="452"/>
      <c r="KGF2" s="452"/>
      <c r="KGG2" s="452"/>
      <c r="KGH2" s="452"/>
      <c r="KGI2" s="452"/>
      <c r="KGJ2" s="452"/>
      <c r="KGK2" s="452"/>
      <c r="KGL2" s="452"/>
      <c r="KGM2" s="452"/>
      <c r="KGN2" s="452"/>
      <c r="KGO2" s="452"/>
      <c r="KGP2" s="452"/>
      <c r="KGQ2" s="452"/>
      <c r="KGR2" s="452"/>
      <c r="KGS2" s="452"/>
      <c r="KGT2" s="452"/>
      <c r="KGU2" s="452"/>
      <c r="KGV2" s="452"/>
      <c r="KGW2" s="452"/>
      <c r="KGX2" s="452"/>
      <c r="KGY2" s="452"/>
      <c r="KGZ2" s="452"/>
      <c r="KHA2" s="452"/>
      <c r="KHB2" s="452"/>
      <c r="KHC2" s="452"/>
      <c r="KHD2" s="452"/>
      <c r="KHE2" s="452"/>
      <c r="KHF2" s="452"/>
      <c r="KHG2" s="452"/>
      <c r="KHH2" s="452"/>
      <c r="KHI2" s="452"/>
      <c r="KHJ2" s="452"/>
      <c r="KHK2" s="452"/>
      <c r="KHL2" s="452"/>
      <c r="KHM2" s="452"/>
      <c r="KHN2" s="452"/>
      <c r="KHO2" s="452"/>
      <c r="KHP2" s="452"/>
      <c r="KHQ2" s="452"/>
      <c r="KHR2" s="452"/>
      <c r="KHS2" s="452"/>
      <c r="KHT2" s="452"/>
      <c r="KHU2" s="452"/>
      <c r="KHV2" s="452"/>
      <c r="KHW2" s="452"/>
      <c r="KHX2" s="452"/>
      <c r="KHY2" s="452"/>
      <c r="KHZ2" s="452"/>
      <c r="KIA2" s="452"/>
      <c r="KIB2" s="452"/>
      <c r="KIC2" s="452"/>
      <c r="KID2" s="452"/>
      <c r="KIE2" s="452"/>
      <c r="KIF2" s="452"/>
      <c r="KIG2" s="452"/>
      <c r="KIH2" s="452"/>
      <c r="KII2" s="452"/>
      <c r="KIJ2" s="452"/>
      <c r="KIK2" s="452"/>
      <c r="KIL2" s="452"/>
      <c r="KIM2" s="452"/>
      <c r="KIN2" s="452"/>
      <c r="KIO2" s="452"/>
      <c r="KIP2" s="452"/>
      <c r="KIQ2" s="452"/>
      <c r="KIR2" s="452"/>
      <c r="KIS2" s="452"/>
      <c r="KIT2" s="452"/>
      <c r="KIU2" s="452"/>
      <c r="KIV2" s="452"/>
      <c r="KIW2" s="452"/>
      <c r="KIX2" s="452"/>
      <c r="KIY2" s="452"/>
      <c r="KIZ2" s="452"/>
      <c r="KJA2" s="452"/>
      <c r="KJB2" s="452"/>
      <c r="KJC2" s="452"/>
      <c r="KJD2" s="452"/>
      <c r="KJE2" s="452"/>
      <c r="KJF2" s="452"/>
      <c r="KJG2" s="452"/>
      <c r="KJH2" s="452"/>
      <c r="KJI2" s="452"/>
      <c r="KJJ2" s="452"/>
      <c r="KJK2" s="452"/>
      <c r="KJL2" s="452"/>
      <c r="KJM2" s="452"/>
      <c r="KJN2" s="452"/>
      <c r="KJO2" s="452"/>
      <c r="KJP2" s="452"/>
      <c r="KJQ2" s="452"/>
      <c r="KJR2" s="452"/>
      <c r="KJS2" s="452"/>
      <c r="KJT2" s="452"/>
      <c r="KJU2" s="452"/>
      <c r="KJV2" s="452"/>
      <c r="KJW2" s="452"/>
      <c r="KJX2" s="452"/>
      <c r="KJY2" s="452"/>
      <c r="KJZ2" s="452"/>
      <c r="KKA2" s="452"/>
      <c r="KKB2" s="452"/>
      <c r="KKC2" s="452"/>
      <c r="KKD2" s="452"/>
      <c r="KKE2" s="452"/>
      <c r="KKF2" s="452"/>
      <c r="KKG2" s="452"/>
      <c r="KKH2" s="452"/>
      <c r="KKI2" s="452"/>
      <c r="KKJ2" s="452"/>
      <c r="KKK2" s="452"/>
      <c r="KKL2" s="452"/>
      <c r="KKM2" s="452"/>
      <c r="KKN2" s="452"/>
      <c r="KKO2" s="452"/>
      <c r="KKP2" s="452"/>
      <c r="KKQ2" s="452"/>
      <c r="KKR2" s="452"/>
      <c r="KKS2" s="452"/>
      <c r="KKT2" s="452"/>
      <c r="KKU2" s="452"/>
      <c r="KKV2" s="452"/>
      <c r="KKW2" s="452"/>
      <c r="KKX2" s="452"/>
      <c r="KKY2" s="452"/>
      <c r="KKZ2" s="452"/>
      <c r="KLA2" s="452"/>
      <c r="KLB2" s="452"/>
      <c r="KLC2" s="452"/>
      <c r="KLD2" s="452"/>
      <c r="KLE2" s="452"/>
      <c r="KLF2" s="452"/>
      <c r="KLG2" s="452"/>
      <c r="KLH2" s="452"/>
      <c r="KLI2" s="452"/>
      <c r="KLJ2" s="452"/>
      <c r="KLK2" s="452"/>
      <c r="KLL2" s="452"/>
      <c r="KLM2" s="452"/>
      <c r="KLN2" s="452"/>
      <c r="KLO2" s="452"/>
      <c r="KLP2" s="452"/>
      <c r="KLQ2" s="452"/>
      <c r="KLR2" s="452"/>
      <c r="KLS2" s="452"/>
      <c r="KLT2" s="452"/>
      <c r="KLU2" s="452"/>
      <c r="KLV2" s="452"/>
      <c r="KLW2" s="452"/>
      <c r="KLX2" s="452"/>
      <c r="KLY2" s="452"/>
      <c r="KLZ2" s="452"/>
      <c r="KMA2" s="452"/>
      <c r="KMB2" s="452"/>
      <c r="KMC2" s="452"/>
      <c r="KMD2" s="452"/>
      <c r="KME2" s="452"/>
      <c r="KMF2" s="452"/>
      <c r="KMG2" s="452"/>
      <c r="KMH2" s="452"/>
      <c r="KMI2" s="452"/>
      <c r="KMJ2" s="452"/>
      <c r="KMK2" s="452"/>
      <c r="KML2" s="452"/>
      <c r="KMM2" s="452"/>
      <c r="KMN2" s="452"/>
      <c r="KMO2" s="452"/>
      <c r="KMP2" s="452"/>
      <c r="KMQ2" s="452"/>
      <c r="KMR2" s="452"/>
      <c r="KMS2" s="452"/>
      <c r="KMT2" s="452"/>
      <c r="KMU2" s="452"/>
      <c r="KMV2" s="452"/>
      <c r="KMW2" s="452"/>
      <c r="KMX2" s="452"/>
      <c r="KMY2" s="452"/>
      <c r="KMZ2" s="452"/>
      <c r="KNA2" s="452"/>
      <c r="KNB2" s="452"/>
      <c r="KNC2" s="452"/>
      <c r="KND2" s="452"/>
      <c r="KNE2" s="452"/>
      <c r="KNF2" s="452"/>
      <c r="KNG2" s="452"/>
      <c r="KNH2" s="452"/>
      <c r="KNI2" s="452"/>
      <c r="KNJ2" s="452"/>
      <c r="KNK2" s="452"/>
      <c r="KNL2" s="452"/>
      <c r="KNM2" s="452"/>
      <c r="KNN2" s="452"/>
      <c r="KNO2" s="452"/>
      <c r="KNP2" s="452"/>
      <c r="KNQ2" s="452"/>
      <c r="KNR2" s="452"/>
      <c r="KNS2" s="452"/>
      <c r="KNT2" s="452"/>
      <c r="KNU2" s="452"/>
      <c r="KNV2" s="452"/>
      <c r="KNW2" s="452"/>
      <c r="KNX2" s="452"/>
      <c r="KNY2" s="452"/>
      <c r="KNZ2" s="452"/>
      <c r="KOA2" s="452"/>
      <c r="KOB2" s="452"/>
      <c r="KOC2" s="452"/>
      <c r="KOD2" s="452"/>
      <c r="KOE2" s="452"/>
      <c r="KOF2" s="452"/>
      <c r="KOG2" s="452"/>
      <c r="KOH2" s="452"/>
      <c r="KOI2" s="452"/>
      <c r="KOJ2" s="452"/>
      <c r="KOK2" s="452"/>
      <c r="KOL2" s="452"/>
      <c r="KOM2" s="452"/>
      <c r="KON2" s="452"/>
      <c r="KOO2" s="452"/>
      <c r="KOP2" s="452"/>
      <c r="KOQ2" s="452"/>
      <c r="KOR2" s="452"/>
      <c r="KOS2" s="452"/>
      <c r="KOT2" s="452"/>
      <c r="KOU2" s="452"/>
      <c r="KOV2" s="452"/>
      <c r="KOW2" s="452"/>
      <c r="KOX2" s="452"/>
      <c r="KOY2" s="452"/>
      <c r="KOZ2" s="452"/>
      <c r="KPA2" s="452"/>
      <c r="KPB2" s="452"/>
      <c r="KPC2" s="452"/>
      <c r="KPD2" s="452"/>
      <c r="KPE2" s="452"/>
      <c r="KPF2" s="452"/>
      <c r="KPG2" s="452"/>
      <c r="KPH2" s="452"/>
      <c r="KPI2" s="452"/>
      <c r="KPJ2" s="452"/>
      <c r="KPK2" s="452"/>
      <c r="KPL2" s="452"/>
      <c r="KPM2" s="452"/>
      <c r="KPN2" s="452"/>
      <c r="KPO2" s="452"/>
      <c r="KPP2" s="452"/>
      <c r="KPQ2" s="452"/>
      <c r="KPR2" s="452"/>
      <c r="KPS2" s="452"/>
      <c r="KPT2" s="452"/>
      <c r="KPU2" s="452"/>
      <c r="KPV2" s="452"/>
      <c r="KPW2" s="452"/>
      <c r="KPX2" s="452"/>
      <c r="KPY2" s="452"/>
      <c r="KPZ2" s="452"/>
      <c r="KQA2" s="452"/>
      <c r="KQB2" s="452"/>
      <c r="KQC2" s="452"/>
      <c r="KQD2" s="452"/>
      <c r="KQE2" s="452"/>
      <c r="KQF2" s="452"/>
      <c r="KQG2" s="452"/>
      <c r="KQH2" s="452"/>
      <c r="KQI2" s="452"/>
      <c r="KQJ2" s="452"/>
      <c r="KQK2" s="452"/>
      <c r="KQL2" s="452"/>
      <c r="KQM2" s="452"/>
      <c r="KQN2" s="452"/>
      <c r="KQO2" s="452"/>
      <c r="KQP2" s="452"/>
      <c r="KQQ2" s="452"/>
      <c r="KQR2" s="452"/>
      <c r="KQS2" s="452"/>
      <c r="KQT2" s="452"/>
      <c r="KQU2" s="452"/>
      <c r="KQV2" s="452"/>
      <c r="KQW2" s="452"/>
      <c r="KQX2" s="452"/>
      <c r="KQY2" s="452"/>
      <c r="KQZ2" s="452"/>
      <c r="KRA2" s="452"/>
      <c r="KRB2" s="452"/>
      <c r="KRC2" s="452"/>
      <c r="KRD2" s="452"/>
      <c r="KRE2" s="452"/>
      <c r="KRF2" s="452"/>
      <c r="KRG2" s="452"/>
      <c r="KRH2" s="452"/>
      <c r="KRI2" s="452"/>
      <c r="KRJ2" s="452"/>
      <c r="KRK2" s="452"/>
      <c r="KRL2" s="452"/>
      <c r="KRM2" s="452"/>
      <c r="KRN2" s="452"/>
      <c r="KRO2" s="452"/>
      <c r="KRP2" s="452"/>
      <c r="KRQ2" s="452"/>
      <c r="KRR2" s="452"/>
      <c r="KRS2" s="452"/>
      <c r="KRT2" s="452"/>
      <c r="KRU2" s="452"/>
      <c r="KRV2" s="452"/>
      <c r="KRW2" s="452"/>
      <c r="KRX2" s="452"/>
      <c r="KRY2" s="452"/>
      <c r="KRZ2" s="452"/>
      <c r="KSA2" s="452"/>
      <c r="KSB2" s="452"/>
      <c r="KSC2" s="452"/>
      <c r="KSD2" s="452"/>
      <c r="KSE2" s="452"/>
      <c r="KSF2" s="452"/>
      <c r="KSG2" s="452"/>
      <c r="KSH2" s="452"/>
      <c r="KSI2" s="452"/>
      <c r="KSJ2" s="452"/>
      <c r="KSK2" s="452"/>
      <c r="KSL2" s="452"/>
      <c r="KSM2" s="452"/>
      <c r="KSN2" s="452"/>
      <c r="KSO2" s="452"/>
      <c r="KSP2" s="452"/>
      <c r="KSQ2" s="452"/>
      <c r="KSR2" s="452"/>
      <c r="KSS2" s="452"/>
      <c r="KST2" s="452"/>
      <c r="KSU2" s="452"/>
      <c r="KSV2" s="452"/>
      <c r="KSW2" s="452"/>
      <c r="KSX2" s="452"/>
      <c r="KSY2" s="452"/>
      <c r="KSZ2" s="452"/>
      <c r="KTA2" s="452"/>
      <c r="KTB2" s="452"/>
      <c r="KTC2" s="452"/>
      <c r="KTD2" s="452"/>
      <c r="KTE2" s="452"/>
      <c r="KTF2" s="452"/>
      <c r="KTG2" s="452"/>
      <c r="KTH2" s="452"/>
      <c r="KTI2" s="452"/>
      <c r="KTJ2" s="452"/>
      <c r="KTK2" s="452"/>
      <c r="KTL2" s="452"/>
      <c r="KTM2" s="452"/>
      <c r="KTN2" s="452"/>
      <c r="KTO2" s="452"/>
      <c r="KTP2" s="452"/>
      <c r="KTQ2" s="452"/>
      <c r="KTR2" s="452"/>
      <c r="KTS2" s="452"/>
      <c r="KTT2" s="452"/>
      <c r="KTU2" s="452"/>
      <c r="KTV2" s="452"/>
      <c r="KTW2" s="452"/>
      <c r="KTX2" s="452"/>
      <c r="KTY2" s="452"/>
      <c r="KTZ2" s="452"/>
      <c r="KUA2" s="452"/>
      <c r="KUB2" s="452"/>
      <c r="KUC2" s="452"/>
      <c r="KUD2" s="452"/>
      <c r="KUE2" s="452"/>
      <c r="KUF2" s="452"/>
      <c r="KUG2" s="452"/>
      <c r="KUH2" s="452"/>
      <c r="KUI2" s="452"/>
      <c r="KUJ2" s="452"/>
      <c r="KUK2" s="452"/>
      <c r="KUL2" s="452"/>
      <c r="KUM2" s="452"/>
      <c r="KUN2" s="452"/>
      <c r="KUO2" s="452"/>
      <c r="KUP2" s="452"/>
      <c r="KUQ2" s="452"/>
      <c r="KUR2" s="452"/>
      <c r="KUS2" s="452"/>
      <c r="KUT2" s="452"/>
      <c r="KUU2" s="452"/>
      <c r="KUV2" s="452"/>
      <c r="KUW2" s="452"/>
      <c r="KUX2" s="452"/>
      <c r="KUY2" s="452"/>
      <c r="KUZ2" s="452"/>
      <c r="KVA2" s="452"/>
      <c r="KVB2" s="452"/>
      <c r="KVC2" s="452"/>
      <c r="KVD2" s="452"/>
      <c r="KVE2" s="452"/>
      <c r="KVF2" s="452"/>
      <c r="KVG2" s="452"/>
      <c r="KVH2" s="452"/>
      <c r="KVI2" s="452"/>
      <c r="KVJ2" s="452"/>
      <c r="KVK2" s="452"/>
      <c r="KVL2" s="452"/>
      <c r="KVM2" s="452"/>
      <c r="KVN2" s="452"/>
      <c r="KVO2" s="452"/>
      <c r="KVP2" s="452"/>
      <c r="KVQ2" s="452"/>
      <c r="KVR2" s="452"/>
      <c r="KVS2" s="452"/>
      <c r="KVT2" s="452"/>
      <c r="KVU2" s="452"/>
      <c r="KVV2" s="452"/>
      <c r="KVW2" s="452"/>
      <c r="KVX2" s="452"/>
      <c r="KVY2" s="452"/>
      <c r="KVZ2" s="452"/>
      <c r="KWA2" s="452"/>
      <c r="KWB2" s="452"/>
      <c r="KWC2" s="452"/>
      <c r="KWD2" s="452"/>
      <c r="KWE2" s="452"/>
      <c r="KWF2" s="452"/>
      <c r="KWG2" s="452"/>
      <c r="KWH2" s="452"/>
      <c r="KWI2" s="452"/>
      <c r="KWJ2" s="452"/>
      <c r="KWK2" s="452"/>
      <c r="KWL2" s="452"/>
      <c r="KWM2" s="452"/>
      <c r="KWN2" s="452"/>
      <c r="KWO2" s="452"/>
      <c r="KWP2" s="452"/>
      <c r="KWQ2" s="452"/>
      <c r="KWR2" s="452"/>
      <c r="KWS2" s="452"/>
      <c r="KWT2" s="452"/>
      <c r="KWU2" s="452"/>
      <c r="KWV2" s="452"/>
      <c r="KWW2" s="452"/>
      <c r="KWX2" s="452"/>
      <c r="KWY2" s="452"/>
      <c r="KWZ2" s="452"/>
      <c r="KXA2" s="452"/>
      <c r="KXB2" s="452"/>
      <c r="KXC2" s="452"/>
      <c r="KXD2" s="452"/>
      <c r="KXE2" s="452"/>
      <c r="KXF2" s="452"/>
      <c r="KXG2" s="452"/>
      <c r="KXH2" s="452"/>
      <c r="KXI2" s="452"/>
      <c r="KXJ2" s="452"/>
      <c r="KXK2" s="452"/>
      <c r="KXL2" s="452"/>
      <c r="KXM2" s="452"/>
      <c r="KXN2" s="452"/>
      <c r="KXO2" s="452"/>
      <c r="KXP2" s="452"/>
      <c r="KXQ2" s="452"/>
      <c r="KXR2" s="452"/>
      <c r="KXS2" s="452"/>
      <c r="KXT2" s="452"/>
      <c r="KXU2" s="452"/>
      <c r="KXV2" s="452"/>
      <c r="KXW2" s="452"/>
      <c r="KXX2" s="452"/>
      <c r="KXY2" s="452"/>
      <c r="KXZ2" s="452"/>
      <c r="KYA2" s="452"/>
      <c r="KYB2" s="452"/>
      <c r="KYC2" s="452"/>
      <c r="KYD2" s="452"/>
      <c r="KYE2" s="452"/>
      <c r="KYF2" s="452"/>
      <c r="KYG2" s="452"/>
      <c r="KYH2" s="452"/>
      <c r="KYI2" s="452"/>
      <c r="KYJ2" s="452"/>
      <c r="KYK2" s="452"/>
      <c r="KYL2" s="452"/>
      <c r="KYM2" s="452"/>
      <c r="KYN2" s="452"/>
      <c r="KYO2" s="452"/>
      <c r="KYP2" s="452"/>
      <c r="KYQ2" s="452"/>
      <c r="KYR2" s="452"/>
      <c r="KYS2" s="452"/>
      <c r="KYT2" s="452"/>
      <c r="KYU2" s="452"/>
      <c r="KYV2" s="452"/>
      <c r="KYW2" s="452"/>
      <c r="KYX2" s="452"/>
      <c r="KYY2" s="452"/>
      <c r="KYZ2" s="452"/>
      <c r="KZA2" s="452"/>
      <c r="KZB2" s="452"/>
      <c r="KZC2" s="452"/>
      <c r="KZD2" s="452"/>
      <c r="KZE2" s="452"/>
      <c r="KZF2" s="452"/>
      <c r="KZG2" s="452"/>
      <c r="KZH2" s="452"/>
      <c r="KZI2" s="452"/>
      <c r="KZJ2" s="452"/>
      <c r="KZK2" s="452"/>
      <c r="KZL2" s="452"/>
      <c r="KZM2" s="452"/>
      <c r="KZN2" s="452"/>
      <c r="KZO2" s="452"/>
      <c r="KZP2" s="452"/>
      <c r="KZQ2" s="452"/>
      <c r="KZR2" s="452"/>
      <c r="KZS2" s="452"/>
      <c r="KZT2" s="452"/>
      <c r="KZU2" s="452"/>
      <c r="KZV2" s="452"/>
      <c r="KZW2" s="452"/>
      <c r="KZX2" s="452"/>
      <c r="KZY2" s="452"/>
      <c r="KZZ2" s="452"/>
      <c r="LAA2" s="452"/>
      <c r="LAB2" s="452"/>
      <c r="LAC2" s="452"/>
      <c r="LAD2" s="452"/>
      <c r="LAE2" s="452"/>
      <c r="LAF2" s="452"/>
      <c r="LAG2" s="452"/>
      <c r="LAH2" s="452"/>
      <c r="LAI2" s="452"/>
      <c r="LAJ2" s="452"/>
      <c r="LAK2" s="452"/>
      <c r="LAL2" s="452"/>
      <c r="LAM2" s="452"/>
      <c r="LAN2" s="452"/>
      <c r="LAO2" s="452"/>
      <c r="LAP2" s="452"/>
      <c r="LAQ2" s="452"/>
      <c r="LAR2" s="452"/>
      <c r="LAS2" s="452"/>
      <c r="LAT2" s="452"/>
      <c r="LAU2" s="452"/>
      <c r="LAV2" s="452"/>
      <c r="LAW2" s="452"/>
      <c r="LAX2" s="452"/>
      <c r="LAY2" s="452"/>
      <c r="LAZ2" s="452"/>
      <c r="LBA2" s="452"/>
      <c r="LBB2" s="452"/>
      <c r="LBC2" s="452"/>
      <c r="LBD2" s="452"/>
      <c r="LBE2" s="452"/>
      <c r="LBF2" s="452"/>
      <c r="LBG2" s="452"/>
      <c r="LBH2" s="452"/>
      <c r="LBI2" s="452"/>
      <c r="LBJ2" s="452"/>
      <c r="LBK2" s="452"/>
      <c r="LBL2" s="452"/>
      <c r="LBM2" s="452"/>
      <c r="LBN2" s="452"/>
      <c r="LBO2" s="452"/>
      <c r="LBP2" s="452"/>
      <c r="LBQ2" s="452"/>
      <c r="LBR2" s="452"/>
      <c r="LBS2" s="452"/>
      <c r="LBT2" s="452"/>
      <c r="LBU2" s="452"/>
      <c r="LBV2" s="452"/>
      <c r="LBW2" s="452"/>
      <c r="LBX2" s="452"/>
      <c r="LBY2" s="452"/>
      <c r="LBZ2" s="452"/>
      <c r="LCA2" s="452"/>
      <c r="LCB2" s="452"/>
      <c r="LCC2" s="452"/>
      <c r="LCD2" s="452"/>
      <c r="LCE2" s="452"/>
      <c r="LCF2" s="452"/>
      <c r="LCG2" s="452"/>
      <c r="LCH2" s="452"/>
      <c r="LCI2" s="452"/>
      <c r="LCJ2" s="452"/>
      <c r="LCK2" s="452"/>
      <c r="LCL2" s="452"/>
      <c r="LCM2" s="452"/>
      <c r="LCN2" s="452"/>
      <c r="LCO2" s="452"/>
      <c r="LCP2" s="452"/>
      <c r="LCQ2" s="452"/>
      <c r="LCR2" s="452"/>
      <c r="LCS2" s="452"/>
      <c r="LCT2" s="452"/>
      <c r="LCU2" s="452"/>
      <c r="LCV2" s="452"/>
      <c r="LCW2" s="452"/>
      <c r="LCX2" s="452"/>
      <c r="LCY2" s="452"/>
      <c r="LCZ2" s="452"/>
      <c r="LDA2" s="452"/>
      <c r="LDB2" s="452"/>
      <c r="LDC2" s="452"/>
      <c r="LDD2" s="452"/>
      <c r="LDE2" s="452"/>
      <c r="LDF2" s="452"/>
      <c r="LDG2" s="452"/>
      <c r="LDH2" s="452"/>
      <c r="LDI2" s="452"/>
      <c r="LDJ2" s="452"/>
      <c r="LDK2" s="452"/>
      <c r="LDL2" s="452"/>
      <c r="LDM2" s="452"/>
      <c r="LDN2" s="452"/>
      <c r="LDO2" s="452"/>
      <c r="LDP2" s="452"/>
      <c r="LDQ2" s="452"/>
      <c r="LDR2" s="452"/>
      <c r="LDS2" s="452"/>
      <c r="LDT2" s="452"/>
      <c r="LDU2" s="452"/>
      <c r="LDV2" s="452"/>
      <c r="LDW2" s="452"/>
      <c r="LDX2" s="452"/>
      <c r="LDY2" s="452"/>
      <c r="LDZ2" s="452"/>
      <c r="LEA2" s="452"/>
      <c r="LEB2" s="452"/>
      <c r="LEC2" s="452"/>
      <c r="LED2" s="452"/>
      <c r="LEE2" s="452"/>
      <c r="LEF2" s="452"/>
      <c r="LEG2" s="452"/>
      <c r="LEH2" s="452"/>
      <c r="LEI2" s="452"/>
      <c r="LEJ2" s="452"/>
      <c r="LEK2" s="452"/>
      <c r="LEL2" s="452"/>
      <c r="LEM2" s="452"/>
      <c r="LEN2" s="452"/>
      <c r="LEO2" s="452"/>
      <c r="LEP2" s="452"/>
      <c r="LEQ2" s="452"/>
      <c r="LER2" s="452"/>
      <c r="LES2" s="452"/>
      <c r="LET2" s="452"/>
      <c r="LEU2" s="452"/>
      <c r="LEV2" s="452"/>
      <c r="LEW2" s="452"/>
      <c r="LEX2" s="452"/>
      <c r="LEY2" s="452"/>
      <c r="LEZ2" s="452"/>
      <c r="LFA2" s="452"/>
      <c r="LFB2" s="452"/>
      <c r="LFC2" s="452"/>
      <c r="LFD2" s="452"/>
      <c r="LFE2" s="452"/>
      <c r="LFF2" s="452"/>
      <c r="LFG2" s="452"/>
      <c r="LFH2" s="452"/>
      <c r="LFI2" s="452"/>
      <c r="LFJ2" s="452"/>
      <c r="LFK2" s="452"/>
      <c r="LFL2" s="452"/>
      <c r="LFM2" s="452"/>
      <c r="LFN2" s="452"/>
      <c r="LFO2" s="452"/>
      <c r="LFP2" s="452"/>
      <c r="LFQ2" s="452"/>
      <c r="LFR2" s="452"/>
      <c r="LFS2" s="452"/>
      <c r="LFT2" s="452"/>
      <c r="LFU2" s="452"/>
      <c r="LFV2" s="452"/>
      <c r="LFW2" s="452"/>
      <c r="LFX2" s="452"/>
      <c r="LFY2" s="452"/>
      <c r="LFZ2" s="452"/>
      <c r="LGA2" s="452"/>
      <c r="LGB2" s="452"/>
      <c r="LGC2" s="452"/>
      <c r="LGD2" s="452"/>
      <c r="LGE2" s="452"/>
      <c r="LGF2" s="452"/>
      <c r="LGG2" s="452"/>
      <c r="LGH2" s="452"/>
      <c r="LGI2" s="452"/>
      <c r="LGJ2" s="452"/>
      <c r="LGK2" s="452"/>
      <c r="LGL2" s="452"/>
      <c r="LGM2" s="452"/>
      <c r="LGN2" s="452"/>
      <c r="LGO2" s="452"/>
      <c r="LGP2" s="452"/>
      <c r="LGQ2" s="452"/>
      <c r="LGR2" s="452"/>
      <c r="LGS2" s="452"/>
      <c r="LGT2" s="452"/>
      <c r="LGU2" s="452"/>
      <c r="LGV2" s="452"/>
      <c r="LGW2" s="452"/>
      <c r="LGX2" s="452"/>
      <c r="LGY2" s="452"/>
      <c r="LGZ2" s="452"/>
      <c r="LHA2" s="452"/>
      <c r="LHB2" s="452"/>
      <c r="LHC2" s="452"/>
      <c r="LHD2" s="452"/>
      <c r="LHE2" s="452"/>
      <c r="LHF2" s="452"/>
      <c r="LHG2" s="452"/>
      <c r="LHH2" s="452"/>
      <c r="LHI2" s="452"/>
      <c r="LHJ2" s="452"/>
      <c r="LHK2" s="452"/>
      <c r="LHL2" s="452"/>
      <c r="LHM2" s="452"/>
      <c r="LHN2" s="452"/>
      <c r="LHO2" s="452"/>
      <c r="LHP2" s="452"/>
      <c r="LHQ2" s="452"/>
      <c r="LHR2" s="452"/>
      <c r="LHS2" s="452"/>
      <c r="LHT2" s="452"/>
      <c r="LHU2" s="452"/>
      <c r="LHV2" s="452"/>
      <c r="LHW2" s="452"/>
      <c r="LHX2" s="452"/>
      <c r="LHY2" s="452"/>
      <c r="LHZ2" s="452"/>
      <c r="LIA2" s="452"/>
      <c r="LIB2" s="452"/>
      <c r="LIC2" s="452"/>
      <c r="LID2" s="452"/>
      <c r="LIE2" s="452"/>
      <c r="LIF2" s="452"/>
      <c r="LIG2" s="452"/>
      <c r="LIH2" s="452"/>
      <c r="LII2" s="452"/>
      <c r="LIJ2" s="452"/>
      <c r="LIK2" s="452"/>
      <c r="LIL2" s="452"/>
      <c r="LIM2" s="452"/>
      <c r="LIN2" s="452"/>
      <c r="LIO2" s="452"/>
      <c r="LIP2" s="452"/>
      <c r="LIQ2" s="452"/>
      <c r="LIR2" s="452"/>
      <c r="LIS2" s="452"/>
      <c r="LIT2" s="452"/>
      <c r="LIU2" s="452"/>
      <c r="LIV2" s="452"/>
      <c r="LIW2" s="452"/>
      <c r="LIX2" s="452"/>
      <c r="LIY2" s="452"/>
      <c r="LIZ2" s="452"/>
      <c r="LJA2" s="452"/>
      <c r="LJB2" s="452"/>
      <c r="LJC2" s="452"/>
      <c r="LJD2" s="452"/>
      <c r="LJE2" s="452"/>
      <c r="LJF2" s="452"/>
      <c r="LJG2" s="452"/>
      <c r="LJH2" s="452"/>
      <c r="LJI2" s="452"/>
      <c r="LJJ2" s="452"/>
      <c r="LJK2" s="452"/>
      <c r="LJL2" s="452"/>
      <c r="LJM2" s="452"/>
      <c r="LJN2" s="452"/>
      <c r="LJO2" s="452"/>
      <c r="LJP2" s="452"/>
      <c r="LJQ2" s="452"/>
      <c r="LJR2" s="452"/>
      <c r="LJS2" s="452"/>
      <c r="LJT2" s="452"/>
      <c r="LJU2" s="452"/>
      <c r="LJV2" s="452"/>
      <c r="LJW2" s="452"/>
      <c r="LJX2" s="452"/>
      <c r="LJY2" s="452"/>
      <c r="LJZ2" s="452"/>
      <c r="LKA2" s="452"/>
      <c r="LKB2" s="452"/>
      <c r="LKC2" s="452"/>
      <c r="LKD2" s="452"/>
      <c r="LKE2" s="452"/>
      <c r="LKF2" s="452"/>
      <c r="LKG2" s="452"/>
      <c r="LKH2" s="452"/>
      <c r="LKI2" s="452"/>
      <c r="LKJ2" s="452"/>
      <c r="LKK2" s="452"/>
      <c r="LKL2" s="452"/>
      <c r="LKM2" s="452"/>
      <c r="LKN2" s="452"/>
      <c r="LKO2" s="452"/>
      <c r="LKP2" s="452"/>
      <c r="LKQ2" s="452"/>
      <c r="LKR2" s="452"/>
      <c r="LKS2" s="452"/>
      <c r="LKT2" s="452"/>
      <c r="LKU2" s="452"/>
      <c r="LKV2" s="452"/>
      <c r="LKW2" s="452"/>
      <c r="LKX2" s="452"/>
      <c r="LKY2" s="452"/>
      <c r="LKZ2" s="452"/>
      <c r="LLA2" s="452"/>
      <c r="LLB2" s="452"/>
      <c r="LLC2" s="452"/>
      <c r="LLD2" s="452"/>
      <c r="LLE2" s="452"/>
      <c r="LLF2" s="452"/>
      <c r="LLG2" s="452"/>
      <c r="LLH2" s="452"/>
      <c r="LLI2" s="452"/>
      <c r="LLJ2" s="452"/>
      <c r="LLK2" s="452"/>
      <c r="LLL2" s="452"/>
      <c r="LLM2" s="452"/>
      <c r="LLN2" s="452"/>
      <c r="LLO2" s="452"/>
      <c r="LLP2" s="452"/>
      <c r="LLQ2" s="452"/>
      <c r="LLR2" s="452"/>
      <c r="LLS2" s="452"/>
      <c r="LLT2" s="452"/>
      <c r="LLU2" s="452"/>
      <c r="LLV2" s="452"/>
      <c r="LLW2" s="452"/>
      <c r="LLX2" s="452"/>
      <c r="LLY2" s="452"/>
      <c r="LLZ2" s="452"/>
      <c r="LMA2" s="452"/>
      <c r="LMB2" s="452"/>
      <c r="LMC2" s="452"/>
      <c r="LMD2" s="452"/>
      <c r="LME2" s="452"/>
      <c r="LMF2" s="452"/>
      <c r="LMG2" s="452"/>
      <c r="LMH2" s="452"/>
      <c r="LMI2" s="452"/>
      <c r="LMJ2" s="452"/>
      <c r="LMK2" s="452"/>
      <c r="LML2" s="452"/>
      <c r="LMM2" s="452"/>
      <c r="LMN2" s="452"/>
      <c r="LMO2" s="452"/>
      <c r="LMP2" s="452"/>
      <c r="LMQ2" s="452"/>
      <c r="LMR2" s="452"/>
      <c r="LMS2" s="452"/>
      <c r="LMT2" s="452"/>
      <c r="LMU2" s="452"/>
      <c r="LMV2" s="452"/>
      <c r="LMW2" s="452"/>
      <c r="LMX2" s="452"/>
      <c r="LMY2" s="452"/>
      <c r="LMZ2" s="452"/>
      <c r="LNA2" s="452"/>
      <c r="LNB2" s="452"/>
      <c r="LNC2" s="452"/>
      <c r="LND2" s="452"/>
      <c r="LNE2" s="452"/>
      <c r="LNF2" s="452"/>
      <c r="LNG2" s="452"/>
      <c r="LNH2" s="452"/>
      <c r="LNI2" s="452"/>
      <c r="LNJ2" s="452"/>
      <c r="LNK2" s="452"/>
      <c r="LNL2" s="452"/>
      <c r="LNM2" s="452"/>
      <c r="LNN2" s="452"/>
      <c r="LNO2" s="452"/>
      <c r="LNP2" s="452"/>
      <c r="LNQ2" s="452"/>
      <c r="LNR2" s="452"/>
      <c r="LNS2" s="452"/>
      <c r="LNT2" s="452"/>
      <c r="LNU2" s="452"/>
      <c r="LNV2" s="452"/>
      <c r="LNW2" s="452"/>
      <c r="LNX2" s="452"/>
      <c r="LNY2" s="452"/>
      <c r="LNZ2" s="452"/>
      <c r="LOA2" s="452"/>
      <c r="LOB2" s="452"/>
      <c r="LOC2" s="452"/>
      <c r="LOD2" s="452"/>
      <c r="LOE2" s="452"/>
      <c r="LOF2" s="452"/>
      <c r="LOG2" s="452"/>
      <c r="LOH2" s="452"/>
      <c r="LOI2" s="452"/>
      <c r="LOJ2" s="452"/>
      <c r="LOK2" s="452"/>
      <c r="LOL2" s="452"/>
      <c r="LOM2" s="452"/>
      <c r="LON2" s="452"/>
      <c r="LOO2" s="452"/>
      <c r="LOP2" s="452"/>
      <c r="LOQ2" s="452"/>
      <c r="LOR2" s="452"/>
      <c r="LOS2" s="452"/>
      <c r="LOT2" s="452"/>
      <c r="LOU2" s="452"/>
      <c r="LOV2" s="452"/>
      <c r="LOW2" s="452"/>
      <c r="LOX2" s="452"/>
      <c r="LOY2" s="452"/>
      <c r="LOZ2" s="452"/>
      <c r="LPA2" s="452"/>
      <c r="LPB2" s="452"/>
      <c r="LPC2" s="452"/>
      <c r="LPD2" s="452"/>
      <c r="LPE2" s="452"/>
      <c r="LPF2" s="452"/>
      <c r="LPG2" s="452"/>
      <c r="LPH2" s="452"/>
      <c r="LPI2" s="452"/>
      <c r="LPJ2" s="452"/>
      <c r="LPK2" s="452"/>
      <c r="LPL2" s="452"/>
      <c r="LPM2" s="452"/>
      <c r="LPN2" s="452"/>
      <c r="LPO2" s="452"/>
      <c r="LPP2" s="452"/>
      <c r="LPQ2" s="452"/>
      <c r="LPR2" s="452"/>
      <c r="LPS2" s="452"/>
      <c r="LPT2" s="452"/>
      <c r="LPU2" s="452"/>
      <c r="LPV2" s="452"/>
      <c r="LPW2" s="452"/>
      <c r="LPX2" s="452"/>
      <c r="LPY2" s="452"/>
      <c r="LPZ2" s="452"/>
      <c r="LQA2" s="452"/>
      <c r="LQB2" s="452"/>
      <c r="LQC2" s="452"/>
      <c r="LQD2" s="452"/>
      <c r="LQE2" s="452"/>
      <c r="LQF2" s="452"/>
      <c r="LQG2" s="452"/>
      <c r="LQH2" s="452"/>
      <c r="LQI2" s="452"/>
      <c r="LQJ2" s="452"/>
      <c r="LQK2" s="452"/>
      <c r="LQL2" s="452"/>
      <c r="LQM2" s="452"/>
      <c r="LQN2" s="452"/>
      <c r="LQO2" s="452"/>
      <c r="LQP2" s="452"/>
      <c r="LQQ2" s="452"/>
      <c r="LQR2" s="452"/>
      <c r="LQS2" s="452"/>
      <c r="LQT2" s="452"/>
      <c r="LQU2" s="452"/>
      <c r="LQV2" s="452"/>
      <c r="LQW2" s="452"/>
      <c r="LQX2" s="452"/>
      <c r="LQY2" s="452"/>
      <c r="LQZ2" s="452"/>
      <c r="LRA2" s="452"/>
      <c r="LRB2" s="452"/>
      <c r="LRC2" s="452"/>
      <c r="LRD2" s="452"/>
      <c r="LRE2" s="452"/>
      <c r="LRF2" s="452"/>
      <c r="LRG2" s="452"/>
      <c r="LRH2" s="452"/>
      <c r="LRI2" s="452"/>
      <c r="LRJ2" s="452"/>
      <c r="LRK2" s="452"/>
      <c r="LRL2" s="452"/>
      <c r="LRM2" s="452"/>
      <c r="LRN2" s="452"/>
      <c r="LRO2" s="452"/>
      <c r="LRP2" s="452"/>
      <c r="LRQ2" s="452"/>
      <c r="LRR2" s="452"/>
      <c r="LRS2" s="452"/>
      <c r="LRT2" s="452"/>
      <c r="LRU2" s="452"/>
      <c r="LRV2" s="452"/>
      <c r="LRW2" s="452"/>
      <c r="LRX2" s="452"/>
      <c r="LRY2" s="452"/>
      <c r="LRZ2" s="452"/>
      <c r="LSA2" s="452"/>
      <c r="LSB2" s="452"/>
      <c r="LSC2" s="452"/>
      <c r="LSD2" s="452"/>
      <c r="LSE2" s="452"/>
      <c r="LSF2" s="452"/>
      <c r="LSG2" s="452"/>
      <c r="LSH2" s="452"/>
      <c r="LSI2" s="452"/>
      <c r="LSJ2" s="452"/>
      <c r="LSK2" s="452"/>
      <c r="LSL2" s="452"/>
      <c r="LSM2" s="452"/>
      <c r="LSN2" s="452"/>
      <c r="LSO2" s="452"/>
      <c r="LSP2" s="452"/>
      <c r="LSQ2" s="452"/>
      <c r="LSR2" s="452"/>
      <c r="LSS2" s="452"/>
      <c r="LST2" s="452"/>
      <c r="LSU2" s="452"/>
      <c r="LSV2" s="452"/>
      <c r="LSW2" s="452"/>
      <c r="LSX2" s="452"/>
      <c r="LSY2" s="452"/>
      <c r="LSZ2" s="452"/>
      <c r="LTA2" s="452"/>
      <c r="LTB2" s="452"/>
      <c r="LTC2" s="452"/>
      <c r="LTD2" s="452"/>
      <c r="LTE2" s="452"/>
      <c r="LTF2" s="452"/>
      <c r="LTG2" s="452"/>
      <c r="LTH2" s="452"/>
      <c r="LTI2" s="452"/>
      <c r="LTJ2" s="452"/>
      <c r="LTK2" s="452"/>
      <c r="LTL2" s="452"/>
      <c r="LTM2" s="452"/>
      <c r="LTN2" s="452"/>
      <c r="LTO2" s="452"/>
      <c r="LTP2" s="452"/>
      <c r="LTQ2" s="452"/>
      <c r="LTR2" s="452"/>
      <c r="LTS2" s="452"/>
      <c r="LTT2" s="452"/>
      <c r="LTU2" s="452"/>
      <c r="LTV2" s="452"/>
      <c r="LTW2" s="452"/>
      <c r="LTX2" s="452"/>
      <c r="LTY2" s="452"/>
      <c r="LTZ2" s="452"/>
      <c r="LUA2" s="452"/>
      <c r="LUB2" s="452"/>
      <c r="LUC2" s="452"/>
      <c r="LUD2" s="452"/>
      <c r="LUE2" s="452"/>
      <c r="LUF2" s="452"/>
      <c r="LUG2" s="452"/>
      <c r="LUH2" s="452"/>
      <c r="LUI2" s="452"/>
      <c r="LUJ2" s="452"/>
      <c r="LUK2" s="452"/>
      <c r="LUL2" s="452"/>
      <c r="LUM2" s="452"/>
      <c r="LUN2" s="452"/>
      <c r="LUO2" s="452"/>
      <c r="LUP2" s="452"/>
      <c r="LUQ2" s="452"/>
      <c r="LUR2" s="452"/>
      <c r="LUS2" s="452"/>
      <c r="LUT2" s="452"/>
      <c r="LUU2" s="452"/>
      <c r="LUV2" s="452"/>
      <c r="LUW2" s="452"/>
      <c r="LUX2" s="452"/>
      <c r="LUY2" s="452"/>
      <c r="LUZ2" s="452"/>
      <c r="LVA2" s="452"/>
      <c r="LVB2" s="452"/>
      <c r="LVC2" s="452"/>
      <c r="LVD2" s="452"/>
      <c r="LVE2" s="452"/>
      <c r="LVF2" s="452"/>
      <c r="LVG2" s="452"/>
      <c r="LVH2" s="452"/>
      <c r="LVI2" s="452"/>
      <c r="LVJ2" s="452"/>
      <c r="LVK2" s="452"/>
      <c r="LVL2" s="452"/>
      <c r="LVM2" s="452"/>
      <c r="LVN2" s="452"/>
      <c r="LVO2" s="452"/>
      <c r="LVP2" s="452"/>
      <c r="LVQ2" s="452"/>
      <c r="LVR2" s="452"/>
      <c r="LVS2" s="452"/>
      <c r="LVT2" s="452"/>
      <c r="LVU2" s="452"/>
      <c r="LVV2" s="452"/>
      <c r="LVW2" s="452"/>
      <c r="LVX2" s="452"/>
      <c r="LVY2" s="452"/>
      <c r="LVZ2" s="452"/>
      <c r="LWA2" s="452"/>
      <c r="LWB2" s="452"/>
      <c r="LWC2" s="452"/>
      <c r="LWD2" s="452"/>
      <c r="LWE2" s="452"/>
      <c r="LWF2" s="452"/>
      <c r="LWG2" s="452"/>
      <c r="LWH2" s="452"/>
      <c r="LWI2" s="452"/>
      <c r="LWJ2" s="452"/>
      <c r="LWK2" s="452"/>
      <c r="LWL2" s="452"/>
      <c r="LWM2" s="452"/>
      <c r="LWN2" s="452"/>
      <c r="LWO2" s="452"/>
      <c r="LWP2" s="452"/>
      <c r="LWQ2" s="452"/>
      <c r="LWR2" s="452"/>
      <c r="LWS2" s="452"/>
      <c r="LWT2" s="452"/>
      <c r="LWU2" s="452"/>
      <c r="LWV2" s="452"/>
      <c r="LWW2" s="452"/>
      <c r="LWX2" s="452"/>
      <c r="LWY2" s="452"/>
      <c r="LWZ2" s="452"/>
      <c r="LXA2" s="452"/>
      <c r="LXB2" s="452"/>
      <c r="LXC2" s="452"/>
      <c r="LXD2" s="452"/>
      <c r="LXE2" s="452"/>
      <c r="LXF2" s="452"/>
      <c r="LXG2" s="452"/>
      <c r="LXH2" s="452"/>
      <c r="LXI2" s="452"/>
      <c r="LXJ2" s="452"/>
      <c r="LXK2" s="452"/>
      <c r="LXL2" s="452"/>
      <c r="LXM2" s="452"/>
      <c r="LXN2" s="452"/>
      <c r="LXO2" s="452"/>
      <c r="LXP2" s="452"/>
      <c r="LXQ2" s="452"/>
      <c r="LXR2" s="452"/>
      <c r="LXS2" s="452"/>
      <c r="LXT2" s="452"/>
      <c r="LXU2" s="452"/>
      <c r="LXV2" s="452"/>
      <c r="LXW2" s="452"/>
      <c r="LXX2" s="452"/>
      <c r="LXY2" s="452"/>
      <c r="LXZ2" s="452"/>
      <c r="LYA2" s="452"/>
      <c r="LYB2" s="452"/>
      <c r="LYC2" s="452"/>
      <c r="LYD2" s="452"/>
      <c r="LYE2" s="452"/>
      <c r="LYF2" s="452"/>
      <c r="LYG2" s="452"/>
      <c r="LYH2" s="452"/>
      <c r="LYI2" s="452"/>
      <c r="LYJ2" s="452"/>
      <c r="LYK2" s="452"/>
      <c r="LYL2" s="452"/>
      <c r="LYM2" s="452"/>
      <c r="LYN2" s="452"/>
      <c r="LYO2" s="452"/>
      <c r="LYP2" s="452"/>
      <c r="LYQ2" s="452"/>
      <c r="LYR2" s="452"/>
      <c r="LYS2" s="452"/>
      <c r="LYT2" s="452"/>
      <c r="LYU2" s="452"/>
      <c r="LYV2" s="452"/>
      <c r="LYW2" s="452"/>
      <c r="LYX2" s="452"/>
      <c r="LYY2" s="452"/>
      <c r="LYZ2" s="452"/>
      <c r="LZA2" s="452"/>
      <c r="LZB2" s="452"/>
      <c r="LZC2" s="452"/>
      <c r="LZD2" s="452"/>
      <c r="LZE2" s="452"/>
      <c r="LZF2" s="452"/>
      <c r="LZG2" s="452"/>
      <c r="LZH2" s="452"/>
      <c r="LZI2" s="452"/>
      <c r="LZJ2" s="452"/>
      <c r="LZK2" s="452"/>
      <c r="LZL2" s="452"/>
      <c r="LZM2" s="452"/>
      <c r="LZN2" s="452"/>
      <c r="LZO2" s="452"/>
      <c r="LZP2" s="452"/>
      <c r="LZQ2" s="452"/>
      <c r="LZR2" s="452"/>
      <c r="LZS2" s="452"/>
      <c r="LZT2" s="452"/>
      <c r="LZU2" s="452"/>
      <c r="LZV2" s="452"/>
      <c r="LZW2" s="452"/>
      <c r="LZX2" s="452"/>
      <c r="LZY2" s="452"/>
      <c r="LZZ2" s="452"/>
      <c r="MAA2" s="452"/>
      <c r="MAB2" s="452"/>
      <c r="MAC2" s="452"/>
      <c r="MAD2" s="452"/>
      <c r="MAE2" s="452"/>
      <c r="MAF2" s="452"/>
      <c r="MAG2" s="452"/>
      <c r="MAH2" s="452"/>
      <c r="MAI2" s="452"/>
      <c r="MAJ2" s="452"/>
      <c r="MAK2" s="452"/>
      <c r="MAL2" s="452"/>
      <c r="MAM2" s="452"/>
      <c r="MAN2" s="452"/>
      <c r="MAO2" s="452"/>
      <c r="MAP2" s="452"/>
      <c r="MAQ2" s="452"/>
      <c r="MAR2" s="452"/>
      <c r="MAS2" s="452"/>
      <c r="MAT2" s="452"/>
      <c r="MAU2" s="452"/>
      <c r="MAV2" s="452"/>
      <c r="MAW2" s="452"/>
      <c r="MAX2" s="452"/>
      <c r="MAY2" s="452"/>
      <c r="MAZ2" s="452"/>
      <c r="MBA2" s="452"/>
      <c r="MBB2" s="452"/>
      <c r="MBC2" s="452"/>
      <c r="MBD2" s="452"/>
      <c r="MBE2" s="452"/>
      <c r="MBF2" s="452"/>
      <c r="MBG2" s="452"/>
      <c r="MBH2" s="452"/>
      <c r="MBI2" s="452"/>
      <c r="MBJ2" s="452"/>
      <c r="MBK2" s="452"/>
      <c r="MBL2" s="452"/>
      <c r="MBM2" s="452"/>
      <c r="MBN2" s="452"/>
      <c r="MBO2" s="452"/>
      <c r="MBP2" s="452"/>
      <c r="MBQ2" s="452"/>
      <c r="MBR2" s="452"/>
      <c r="MBS2" s="452"/>
      <c r="MBT2" s="452"/>
      <c r="MBU2" s="452"/>
      <c r="MBV2" s="452"/>
      <c r="MBW2" s="452"/>
      <c r="MBX2" s="452"/>
      <c r="MBY2" s="452"/>
      <c r="MBZ2" s="452"/>
      <c r="MCA2" s="452"/>
      <c r="MCB2" s="452"/>
      <c r="MCC2" s="452"/>
      <c r="MCD2" s="452"/>
      <c r="MCE2" s="452"/>
      <c r="MCF2" s="452"/>
      <c r="MCG2" s="452"/>
      <c r="MCH2" s="452"/>
      <c r="MCI2" s="452"/>
      <c r="MCJ2" s="452"/>
      <c r="MCK2" s="452"/>
      <c r="MCL2" s="452"/>
      <c r="MCM2" s="452"/>
      <c r="MCN2" s="452"/>
      <c r="MCO2" s="452"/>
      <c r="MCP2" s="452"/>
      <c r="MCQ2" s="452"/>
      <c r="MCR2" s="452"/>
      <c r="MCS2" s="452"/>
      <c r="MCT2" s="452"/>
      <c r="MCU2" s="452"/>
      <c r="MCV2" s="452"/>
      <c r="MCW2" s="452"/>
      <c r="MCX2" s="452"/>
      <c r="MCY2" s="452"/>
      <c r="MCZ2" s="452"/>
      <c r="MDA2" s="452"/>
      <c r="MDB2" s="452"/>
      <c r="MDC2" s="452"/>
      <c r="MDD2" s="452"/>
      <c r="MDE2" s="452"/>
      <c r="MDF2" s="452"/>
      <c r="MDG2" s="452"/>
      <c r="MDH2" s="452"/>
      <c r="MDI2" s="452"/>
      <c r="MDJ2" s="452"/>
      <c r="MDK2" s="452"/>
      <c r="MDL2" s="452"/>
      <c r="MDM2" s="452"/>
      <c r="MDN2" s="452"/>
      <c r="MDO2" s="452"/>
      <c r="MDP2" s="452"/>
      <c r="MDQ2" s="452"/>
      <c r="MDR2" s="452"/>
      <c r="MDS2" s="452"/>
      <c r="MDT2" s="452"/>
      <c r="MDU2" s="452"/>
      <c r="MDV2" s="452"/>
      <c r="MDW2" s="452"/>
      <c r="MDX2" s="452"/>
      <c r="MDY2" s="452"/>
      <c r="MDZ2" s="452"/>
      <c r="MEA2" s="452"/>
      <c r="MEB2" s="452"/>
      <c r="MEC2" s="452"/>
      <c r="MED2" s="452"/>
      <c r="MEE2" s="452"/>
      <c r="MEF2" s="452"/>
      <c r="MEG2" s="452"/>
      <c r="MEH2" s="452"/>
      <c r="MEI2" s="452"/>
      <c r="MEJ2" s="452"/>
      <c r="MEK2" s="452"/>
      <c r="MEL2" s="452"/>
      <c r="MEM2" s="452"/>
      <c r="MEN2" s="452"/>
      <c r="MEO2" s="452"/>
      <c r="MEP2" s="452"/>
      <c r="MEQ2" s="452"/>
      <c r="MER2" s="452"/>
      <c r="MES2" s="452"/>
      <c r="MET2" s="452"/>
      <c r="MEU2" s="452"/>
      <c r="MEV2" s="452"/>
      <c r="MEW2" s="452"/>
      <c r="MEX2" s="452"/>
      <c r="MEY2" s="452"/>
      <c r="MEZ2" s="452"/>
      <c r="MFA2" s="452"/>
      <c r="MFB2" s="452"/>
      <c r="MFC2" s="452"/>
      <c r="MFD2" s="452"/>
      <c r="MFE2" s="452"/>
      <c r="MFF2" s="452"/>
      <c r="MFG2" s="452"/>
      <c r="MFH2" s="452"/>
      <c r="MFI2" s="452"/>
      <c r="MFJ2" s="452"/>
      <c r="MFK2" s="452"/>
      <c r="MFL2" s="452"/>
      <c r="MFM2" s="452"/>
      <c r="MFN2" s="452"/>
      <c r="MFO2" s="452"/>
      <c r="MFP2" s="452"/>
      <c r="MFQ2" s="452"/>
      <c r="MFR2" s="452"/>
      <c r="MFS2" s="452"/>
      <c r="MFT2" s="452"/>
      <c r="MFU2" s="452"/>
      <c r="MFV2" s="452"/>
      <c r="MFW2" s="452"/>
      <c r="MFX2" s="452"/>
      <c r="MFY2" s="452"/>
      <c r="MFZ2" s="452"/>
      <c r="MGA2" s="452"/>
      <c r="MGB2" s="452"/>
      <c r="MGC2" s="452"/>
      <c r="MGD2" s="452"/>
      <c r="MGE2" s="452"/>
      <c r="MGF2" s="452"/>
      <c r="MGG2" s="452"/>
      <c r="MGH2" s="452"/>
      <c r="MGI2" s="452"/>
      <c r="MGJ2" s="452"/>
      <c r="MGK2" s="452"/>
      <c r="MGL2" s="452"/>
      <c r="MGM2" s="452"/>
      <c r="MGN2" s="452"/>
      <c r="MGO2" s="452"/>
      <c r="MGP2" s="452"/>
      <c r="MGQ2" s="452"/>
      <c r="MGR2" s="452"/>
      <c r="MGS2" s="452"/>
      <c r="MGT2" s="452"/>
      <c r="MGU2" s="452"/>
      <c r="MGV2" s="452"/>
      <c r="MGW2" s="452"/>
      <c r="MGX2" s="452"/>
      <c r="MGY2" s="452"/>
      <c r="MGZ2" s="452"/>
      <c r="MHA2" s="452"/>
      <c r="MHB2" s="452"/>
      <c r="MHC2" s="452"/>
      <c r="MHD2" s="452"/>
      <c r="MHE2" s="452"/>
      <c r="MHF2" s="452"/>
      <c r="MHG2" s="452"/>
      <c r="MHH2" s="452"/>
      <c r="MHI2" s="452"/>
      <c r="MHJ2" s="452"/>
      <c r="MHK2" s="452"/>
      <c r="MHL2" s="452"/>
      <c r="MHM2" s="452"/>
      <c r="MHN2" s="452"/>
      <c r="MHO2" s="452"/>
      <c r="MHP2" s="452"/>
      <c r="MHQ2" s="452"/>
      <c r="MHR2" s="452"/>
      <c r="MHS2" s="452"/>
      <c r="MHT2" s="452"/>
      <c r="MHU2" s="452"/>
      <c r="MHV2" s="452"/>
      <c r="MHW2" s="452"/>
      <c r="MHX2" s="452"/>
      <c r="MHY2" s="452"/>
      <c r="MHZ2" s="452"/>
      <c r="MIA2" s="452"/>
      <c r="MIB2" s="452"/>
      <c r="MIC2" s="452"/>
      <c r="MID2" s="452"/>
      <c r="MIE2" s="452"/>
      <c r="MIF2" s="452"/>
      <c r="MIG2" s="452"/>
      <c r="MIH2" s="452"/>
      <c r="MII2" s="452"/>
      <c r="MIJ2" s="452"/>
      <c r="MIK2" s="452"/>
      <c r="MIL2" s="452"/>
      <c r="MIM2" s="452"/>
      <c r="MIN2" s="452"/>
      <c r="MIO2" s="452"/>
      <c r="MIP2" s="452"/>
      <c r="MIQ2" s="452"/>
      <c r="MIR2" s="452"/>
      <c r="MIS2" s="452"/>
      <c r="MIT2" s="452"/>
      <c r="MIU2" s="452"/>
      <c r="MIV2" s="452"/>
      <c r="MIW2" s="452"/>
      <c r="MIX2" s="452"/>
      <c r="MIY2" s="452"/>
      <c r="MIZ2" s="452"/>
      <c r="MJA2" s="452"/>
      <c r="MJB2" s="452"/>
      <c r="MJC2" s="452"/>
      <c r="MJD2" s="452"/>
      <c r="MJE2" s="452"/>
      <c r="MJF2" s="452"/>
      <c r="MJG2" s="452"/>
      <c r="MJH2" s="452"/>
      <c r="MJI2" s="452"/>
      <c r="MJJ2" s="452"/>
      <c r="MJK2" s="452"/>
      <c r="MJL2" s="452"/>
      <c r="MJM2" s="452"/>
      <c r="MJN2" s="452"/>
      <c r="MJO2" s="452"/>
      <c r="MJP2" s="452"/>
      <c r="MJQ2" s="452"/>
      <c r="MJR2" s="452"/>
      <c r="MJS2" s="452"/>
      <c r="MJT2" s="452"/>
      <c r="MJU2" s="452"/>
      <c r="MJV2" s="452"/>
      <c r="MJW2" s="452"/>
      <c r="MJX2" s="452"/>
      <c r="MJY2" s="452"/>
      <c r="MJZ2" s="452"/>
      <c r="MKA2" s="452"/>
      <c r="MKB2" s="452"/>
      <c r="MKC2" s="452"/>
      <c r="MKD2" s="452"/>
      <c r="MKE2" s="452"/>
      <c r="MKF2" s="452"/>
      <c r="MKG2" s="452"/>
      <c r="MKH2" s="452"/>
      <c r="MKI2" s="452"/>
      <c r="MKJ2" s="452"/>
      <c r="MKK2" s="452"/>
      <c r="MKL2" s="452"/>
      <c r="MKM2" s="452"/>
      <c r="MKN2" s="452"/>
      <c r="MKO2" s="452"/>
      <c r="MKP2" s="452"/>
      <c r="MKQ2" s="452"/>
      <c r="MKR2" s="452"/>
      <c r="MKS2" s="452"/>
      <c r="MKT2" s="452"/>
      <c r="MKU2" s="452"/>
      <c r="MKV2" s="452"/>
      <c r="MKW2" s="452"/>
      <c r="MKX2" s="452"/>
      <c r="MKY2" s="452"/>
      <c r="MKZ2" s="452"/>
      <c r="MLA2" s="452"/>
      <c r="MLB2" s="452"/>
      <c r="MLC2" s="452"/>
      <c r="MLD2" s="452"/>
      <c r="MLE2" s="452"/>
      <c r="MLF2" s="452"/>
      <c r="MLG2" s="452"/>
      <c r="MLH2" s="452"/>
      <c r="MLI2" s="452"/>
      <c r="MLJ2" s="452"/>
      <c r="MLK2" s="452"/>
      <c r="MLL2" s="452"/>
      <c r="MLM2" s="452"/>
      <c r="MLN2" s="452"/>
      <c r="MLO2" s="452"/>
      <c r="MLP2" s="452"/>
      <c r="MLQ2" s="452"/>
      <c r="MLR2" s="452"/>
      <c r="MLS2" s="452"/>
      <c r="MLT2" s="452"/>
      <c r="MLU2" s="452"/>
      <c r="MLV2" s="452"/>
      <c r="MLW2" s="452"/>
      <c r="MLX2" s="452"/>
      <c r="MLY2" s="452"/>
      <c r="MLZ2" s="452"/>
      <c r="MMA2" s="452"/>
      <c r="MMB2" s="452"/>
      <c r="MMC2" s="452"/>
      <c r="MMD2" s="452"/>
      <c r="MME2" s="452"/>
      <c r="MMF2" s="452"/>
      <c r="MMG2" s="452"/>
      <c r="MMH2" s="452"/>
      <c r="MMI2" s="452"/>
      <c r="MMJ2" s="452"/>
      <c r="MMK2" s="452"/>
      <c r="MML2" s="452"/>
      <c r="MMM2" s="452"/>
      <c r="MMN2" s="452"/>
      <c r="MMO2" s="452"/>
      <c r="MMP2" s="452"/>
      <c r="MMQ2" s="452"/>
      <c r="MMR2" s="452"/>
      <c r="MMS2" s="452"/>
      <c r="MMT2" s="452"/>
      <c r="MMU2" s="452"/>
      <c r="MMV2" s="452"/>
      <c r="MMW2" s="452"/>
      <c r="MMX2" s="452"/>
      <c r="MMY2" s="452"/>
      <c r="MMZ2" s="452"/>
      <c r="MNA2" s="452"/>
      <c r="MNB2" s="452"/>
      <c r="MNC2" s="452"/>
      <c r="MND2" s="452"/>
      <c r="MNE2" s="452"/>
      <c r="MNF2" s="452"/>
      <c r="MNG2" s="452"/>
      <c r="MNH2" s="452"/>
      <c r="MNI2" s="452"/>
      <c r="MNJ2" s="452"/>
      <c r="MNK2" s="452"/>
      <c r="MNL2" s="452"/>
      <c r="MNM2" s="452"/>
      <c r="MNN2" s="452"/>
      <c r="MNO2" s="452"/>
      <c r="MNP2" s="452"/>
      <c r="MNQ2" s="452"/>
      <c r="MNR2" s="452"/>
      <c r="MNS2" s="452"/>
      <c r="MNT2" s="452"/>
      <c r="MNU2" s="452"/>
      <c r="MNV2" s="452"/>
      <c r="MNW2" s="452"/>
      <c r="MNX2" s="452"/>
      <c r="MNY2" s="452"/>
      <c r="MNZ2" s="452"/>
      <c r="MOA2" s="452"/>
      <c r="MOB2" s="452"/>
      <c r="MOC2" s="452"/>
      <c r="MOD2" s="452"/>
      <c r="MOE2" s="452"/>
      <c r="MOF2" s="452"/>
      <c r="MOG2" s="452"/>
      <c r="MOH2" s="452"/>
      <c r="MOI2" s="452"/>
      <c r="MOJ2" s="452"/>
      <c r="MOK2" s="452"/>
      <c r="MOL2" s="452"/>
      <c r="MOM2" s="452"/>
      <c r="MON2" s="452"/>
      <c r="MOO2" s="452"/>
      <c r="MOP2" s="452"/>
      <c r="MOQ2" s="452"/>
      <c r="MOR2" s="452"/>
      <c r="MOS2" s="452"/>
      <c r="MOT2" s="452"/>
      <c r="MOU2" s="452"/>
      <c r="MOV2" s="452"/>
      <c r="MOW2" s="452"/>
      <c r="MOX2" s="452"/>
      <c r="MOY2" s="452"/>
      <c r="MOZ2" s="452"/>
      <c r="MPA2" s="452"/>
      <c r="MPB2" s="452"/>
      <c r="MPC2" s="452"/>
      <c r="MPD2" s="452"/>
      <c r="MPE2" s="452"/>
      <c r="MPF2" s="452"/>
      <c r="MPG2" s="452"/>
      <c r="MPH2" s="452"/>
      <c r="MPI2" s="452"/>
      <c r="MPJ2" s="452"/>
      <c r="MPK2" s="452"/>
      <c r="MPL2" s="452"/>
      <c r="MPM2" s="452"/>
      <c r="MPN2" s="452"/>
      <c r="MPO2" s="452"/>
      <c r="MPP2" s="452"/>
      <c r="MPQ2" s="452"/>
      <c r="MPR2" s="452"/>
      <c r="MPS2" s="452"/>
      <c r="MPT2" s="452"/>
      <c r="MPU2" s="452"/>
      <c r="MPV2" s="452"/>
      <c r="MPW2" s="452"/>
      <c r="MPX2" s="452"/>
      <c r="MPY2" s="452"/>
      <c r="MPZ2" s="452"/>
      <c r="MQA2" s="452"/>
      <c r="MQB2" s="452"/>
      <c r="MQC2" s="452"/>
      <c r="MQD2" s="452"/>
      <c r="MQE2" s="452"/>
      <c r="MQF2" s="452"/>
      <c r="MQG2" s="452"/>
      <c r="MQH2" s="452"/>
      <c r="MQI2" s="452"/>
      <c r="MQJ2" s="452"/>
      <c r="MQK2" s="452"/>
      <c r="MQL2" s="452"/>
      <c r="MQM2" s="452"/>
      <c r="MQN2" s="452"/>
      <c r="MQO2" s="452"/>
      <c r="MQP2" s="452"/>
      <c r="MQQ2" s="452"/>
      <c r="MQR2" s="452"/>
      <c r="MQS2" s="452"/>
      <c r="MQT2" s="452"/>
      <c r="MQU2" s="452"/>
      <c r="MQV2" s="452"/>
      <c r="MQW2" s="452"/>
      <c r="MQX2" s="452"/>
      <c r="MQY2" s="452"/>
      <c r="MQZ2" s="452"/>
      <c r="MRA2" s="452"/>
      <c r="MRB2" s="452"/>
      <c r="MRC2" s="452"/>
      <c r="MRD2" s="452"/>
      <c r="MRE2" s="452"/>
      <c r="MRF2" s="452"/>
      <c r="MRG2" s="452"/>
      <c r="MRH2" s="452"/>
      <c r="MRI2" s="452"/>
      <c r="MRJ2" s="452"/>
      <c r="MRK2" s="452"/>
      <c r="MRL2" s="452"/>
      <c r="MRM2" s="452"/>
      <c r="MRN2" s="452"/>
      <c r="MRO2" s="452"/>
      <c r="MRP2" s="452"/>
      <c r="MRQ2" s="452"/>
      <c r="MRR2" s="452"/>
      <c r="MRS2" s="452"/>
      <c r="MRT2" s="452"/>
      <c r="MRU2" s="452"/>
      <c r="MRV2" s="452"/>
      <c r="MRW2" s="452"/>
      <c r="MRX2" s="452"/>
      <c r="MRY2" s="452"/>
      <c r="MRZ2" s="452"/>
      <c r="MSA2" s="452"/>
      <c r="MSB2" s="452"/>
      <c r="MSC2" s="452"/>
      <c r="MSD2" s="452"/>
      <c r="MSE2" s="452"/>
      <c r="MSF2" s="452"/>
      <c r="MSG2" s="452"/>
      <c r="MSH2" s="452"/>
      <c r="MSI2" s="452"/>
      <c r="MSJ2" s="452"/>
      <c r="MSK2" s="452"/>
      <c r="MSL2" s="452"/>
      <c r="MSM2" s="452"/>
      <c r="MSN2" s="452"/>
      <c r="MSO2" s="452"/>
      <c r="MSP2" s="452"/>
      <c r="MSQ2" s="452"/>
      <c r="MSR2" s="452"/>
      <c r="MSS2" s="452"/>
      <c r="MST2" s="452"/>
      <c r="MSU2" s="452"/>
      <c r="MSV2" s="452"/>
      <c r="MSW2" s="452"/>
      <c r="MSX2" s="452"/>
      <c r="MSY2" s="452"/>
      <c r="MSZ2" s="452"/>
      <c r="MTA2" s="452"/>
      <c r="MTB2" s="452"/>
      <c r="MTC2" s="452"/>
      <c r="MTD2" s="452"/>
      <c r="MTE2" s="452"/>
      <c r="MTF2" s="452"/>
      <c r="MTG2" s="452"/>
      <c r="MTH2" s="452"/>
      <c r="MTI2" s="452"/>
      <c r="MTJ2" s="452"/>
      <c r="MTK2" s="452"/>
      <c r="MTL2" s="452"/>
      <c r="MTM2" s="452"/>
      <c r="MTN2" s="452"/>
      <c r="MTO2" s="452"/>
      <c r="MTP2" s="452"/>
      <c r="MTQ2" s="452"/>
      <c r="MTR2" s="452"/>
      <c r="MTS2" s="452"/>
      <c r="MTT2" s="452"/>
      <c r="MTU2" s="452"/>
      <c r="MTV2" s="452"/>
      <c r="MTW2" s="452"/>
      <c r="MTX2" s="452"/>
      <c r="MTY2" s="452"/>
      <c r="MTZ2" s="452"/>
      <c r="MUA2" s="452"/>
      <c r="MUB2" s="452"/>
      <c r="MUC2" s="452"/>
      <c r="MUD2" s="452"/>
      <c r="MUE2" s="452"/>
      <c r="MUF2" s="452"/>
      <c r="MUG2" s="452"/>
      <c r="MUH2" s="452"/>
      <c r="MUI2" s="452"/>
      <c r="MUJ2" s="452"/>
      <c r="MUK2" s="452"/>
      <c r="MUL2" s="452"/>
      <c r="MUM2" s="452"/>
      <c r="MUN2" s="452"/>
      <c r="MUO2" s="452"/>
      <c r="MUP2" s="452"/>
      <c r="MUQ2" s="452"/>
      <c r="MUR2" s="452"/>
      <c r="MUS2" s="452"/>
      <c r="MUT2" s="452"/>
      <c r="MUU2" s="452"/>
      <c r="MUV2" s="452"/>
      <c r="MUW2" s="452"/>
      <c r="MUX2" s="452"/>
      <c r="MUY2" s="452"/>
      <c r="MUZ2" s="452"/>
      <c r="MVA2" s="452"/>
      <c r="MVB2" s="452"/>
      <c r="MVC2" s="452"/>
      <c r="MVD2" s="452"/>
      <c r="MVE2" s="452"/>
      <c r="MVF2" s="452"/>
      <c r="MVG2" s="452"/>
      <c r="MVH2" s="452"/>
      <c r="MVI2" s="452"/>
      <c r="MVJ2" s="452"/>
      <c r="MVK2" s="452"/>
      <c r="MVL2" s="452"/>
      <c r="MVM2" s="452"/>
      <c r="MVN2" s="452"/>
      <c r="MVO2" s="452"/>
      <c r="MVP2" s="452"/>
      <c r="MVQ2" s="452"/>
      <c r="MVR2" s="452"/>
      <c r="MVS2" s="452"/>
      <c r="MVT2" s="452"/>
      <c r="MVU2" s="452"/>
      <c r="MVV2" s="452"/>
      <c r="MVW2" s="452"/>
      <c r="MVX2" s="452"/>
      <c r="MVY2" s="452"/>
      <c r="MVZ2" s="452"/>
      <c r="MWA2" s="452"/>
      <c r="MWB2" s="452"/>
      <c r="MWC2" s="452"/>
      <c r="MWD2" s="452"/>
      <c r="MWE2" s="452"/>
      <c r="MWF2" s="452"/>
      <c r="MWG2" s="452"/>
      <c r="MWH2" s="452"/>
      <c r="MWI2" s="452"/>
      <c r="MWJ2" s="452"/>
      <c r="MWK2" s="452"/>
      <c r="MWL2" s="452"/>
      <c r="MWM2" s="452"/>
      <c r="MWN2" s="452"/>
      <c r="MWO2" s="452"/>
      <c r="MWP2" s="452"/>
      <c r="MWQ2" s="452"/>
      <c r="MWR2" s="452"/>
      <c r="MWS2" s="452"/>
      <c r="MWT2" s="452"/>
      <c r="MWU2" s="452"/>
      <c r="MWV2" s="452"/>
      <c r="MWW2" s="452"/>
      <c r="MWX2" s="452"/>
      <c r="MWY2" s="452"/>
      <c r="MWZ2" s="452"/>
      <c r="MXA2" s="452"/>
      <c r="MXB2" s="452"/>
      <c r="MXC2" s="452"/>
      <c r="MXD2" s="452"/>
      <c r="MXE2" s="452"/>
      <c r="MXF2" s="452"/>
      <c r="MXG2" s="452"/>
      <c r="MXH2" s="452"/>
      <c r="MXI2" s="452"/>
      <c r="MXJ2" s="452"/>
      <c r="MXK2" s="452"/>
      <c r="MXL2" s="452"/>
      <c r="MXM2" s="452"/>
      <c r="MXN2" s="452"/>
      <c r="MXO2" s="452"/>
      <c r="MXP2" s="452"/>
      <c r="MXQ2" s="452"/>
      <c r="MXR2" s="452"/>
      <c r="MXS2" s="452"/>
      <c r="MXT2" s="452"/>
      <c r="MXU2" s="452"/>
      <c r="MXV2" s="452"/>
      <c r="MXW2" s="452"/>
      <c r="MXX2" s="452"/>
      <c r="MXY2" s="452"/>
      <c r="MXZ2" s="452"/>
      <c r="MYA2" s="452"/>
      <c r="MYB2" s="452"/>
      <c r="MYC2" s="452"/>
      <c r="MYD2" s="452"/>
      <c r="MYE2" s="452"/>
      <c r="MYF2" s="452"/>
      <c r="MYG2" s="452"/>
      <c r="MYH2" s="452"/>
      <c r="MYI2" s="452"/>
      <c r="MYJ2" s="452"/>
      <c r="MYK2" s="452"/>
      <c r="MYL2" s="452"/>
      <c r="MYM2" s="452"/>
      <c r="MYN2" s="452"/>
      <c r="MYO2" s="452"/>
      <c r="MYP2" s="452"/>
      <c r="MYQ2" s="452"/>
      <c r="MYR2" s="452"/>
      <c r="MYS2" s="452"/>
      <c r="MYT2" s="452"/>
      <c r="MYU2" s="452"/>
      <c r="MYV2" s="452"/>
      <c r="MYW2" s="452"/>
      <c r="MYX2" s="452"/>
      <c r="MYY2" s="452"/>
      <c r="MYZ2" s="452"/>
      <c r="MZA2" s="452"/>
      <c r="MZB2" s="452"/>
      <c r="MZC2" s="452"/>
      <c r="MZD2" s="452"/>
      <c r="MZE2" s="452"/>
      <c r="MZF2" s="452"/>
      <c r="MZG2" s="452"/>
      <c r="MZH2" s="452"/>
      <c r="MZI2" s="452"/>
      <c r="MZJ2" s="452"/>
      <c r="MZK2" s="452"/>
      <c r="MZL2" s="452"/>
      <c r="MZM2" s="452"/>
      <c r="MZN2" s="452"/>
      <c r="MZO2" s="452"/>
      <c r="MZP2" s="452"/>
      <c r="MZQ2" s="452"/>
      <c r="MZR2" s="452"/>
      <c r="MZS2" s="452"/>
      <c r="MZT2" s="452"/>
      <c r="MZU2" s="452"/>
      <c r="MZV2" s="452"/>
      <c r="MZW2" s="452"/>
      <c r="MZX2" s="452"/>
      <c r="MZY2" s="452"/>
      <c r="MZZ2" s="452"/>
      <c r="NAA2" s="452"/>
      <c r="NAB2" s="452"/>
      <c r="NAC2" s="452"/>
      <c r="NAD2" s="452"/>
      <c r="NAE2" s="452"/>
      <c r="NAF2" s="452"/>
      <c r="NAG2" s="452"/>
      <c r="NAH2" s="452"/>
      <c r="NAI2" s="452"/>
      <c r="NAJ2" s="452"/>
      <c r="NAK2" s="452"/>
      <c r="NAL2" s="452"/>
      <c r="NAM2" s="452"/>
      <c r="NAN2" s="452"/>
      <c r="NAO2" s="452"/>
      <c r="NAP2" s="452"/>
      <c r="NAQ2" s="452"/>
      <c r="NAR2" s="452"/>
      <c r="NAS2" s="452"/>
      <c r="NAT2" s="452"/>
      <c r="NAU2" s="452"/>
      <c r="NAV2" s="452"/>
      <c r="NAW2" s="452"/>
      <c r="NAX2" s="452"/>
      <c r="NAY2" s="452"/>
      <c r="NAZ2" s="452"/>
      <c r="NBA2" s="452"/>
      <c r="NBB2" s="452"/>
      <c r="NBC2" s="452"/>
      <c r="NBD2" s="452"/>
      <c r="NBE2" s="452"/>
      <c r="NBF2" s="452"/>
      <c r="NBG2" s="452"/>
      <c r="NBH2" s="452"/>
      <c r="NBI2" s="452"/>
      <c r="NBJ2" s="452"/>
      <c r="NBK2" s="452"/>
      <c r="NBL2" s="452"/>
      <c r="NBM2" s="452"/>
      <c r="NBN2" s="452"/>
      <c r="NBO2" s="452"/>
      <c r="NBP2" s="452"/>
      <c r="NBQ2" s="452"/>
      <c r="NBR2" s="452"/>
      <c r="NBS2" s="452"/>
      <c r="NBT2" s="452"/>
      <c r="NBU2" s="452"/>
      <c r="NBV2" s="452"/>
      <c r="NBW2" s="452"/>
      <c r="NBX2" s="452"/>
      <c r="NBY2" s="452"/>
      <c r="NBZ2" s="452"/>
      <c r="NCA2" s="452"/>
      <c r="NCB2" s="452"/>
      <c r="NCC2" s="452"/>
      <c r="NCD2" s="452"/>
      <c r="NCE2" s="452"/>
      <c r="NCF2" s="452"/>
      <c r="NCG2" s="452"/>
      <c r="NCH2" s="452"/>
      <c r="NCI2" s="452"/>
      <c r="NCJ2" s="452"/>
      <c r="NCK2" s="452"/>
      <c r="NCL2" s="452"/>
      <c r="NCM2" s="452"/>
      <c r="NCN2" s="452"/>
      <c r="NCO2" s="452"/>
      <c r="NCP2" s="452"/>
      <c r="NCQ2" s="452"/>
      <c r="NCR2" s="452"/>
      <c r="NCS2" s="452"/>
      <c r="NCT2" s="452"/>
      <c r="NCU2" s="452"/>
      <c r="NCV2" s="452"/>
      <c r="NCW2" s="452"/>
      <c r="NCX2" s="452"/>
      <c r="NCY2" s="452"/>
      <c r="NCZ2" s="452"/>
      <c r="NDA2" s="452"/>
      <c r="NDB2" s="452"/>
      <c r="NDC2" s="452"/>
      <c r="NDD2" s="452"/>
      <c r="NDE2" s="452"/>
      <c r="NDF2" s="452"/>
      <c r="NDG2" s="452"/>
      <c r="NDH2" s="452"/>
      <c r="NDI2" s="452"/>
      <c r="NDJ2" s="452"/>
      <c r="NDK2" s="452"/>
      <c r="NDL2" s="452"/>
      <c r="NDM2" s="452"/>
      <c r="NDN2" s="452"/>
      <c r="NDO2" s="452"/>
      <c r="NDP2" s="452"/>
      <c r="NDQ2" s="452"/>
      <c r="NDR2" s="452"/>
      <c r="NDS2" s="452"/>
      <c r="NDT2" s="452"/>
      <c r="NDU2" s="452"/>
      <c r="NDV2" s="452"/>
      <c r="NDW2" s="452"/>
      <c r="NDX2" s="452"/>
      <c r="NDY2" s="452"/>
      <c r="NDZ2" s="452"/>
      <c r="NEA2" s="452"/>
      <c r="NEB2" s="452"/>
      <c r="NEC2" s="452"/>
      <c r="NED2" s="452"/>
      <c r="NEE2" s="452"/>
      <c r="NEF2" s="452"/>
      <c r="NEG2" s="452"/>
      <c r="NEH2" s="452"/>
      <c r="NEI2" s="452"/>
      <c r="NEJ2" s="452"/>
      <c r="NEK2" s="452"/>
      <c r="NEL2" s="452"/>
      <c r="NEM2" s="452"/>
      <c r="NEN2" s="452"/>
      <c r="NEO2" s="452"/>
      <c r="NEP2" s="452"/>
      <c r="NEQ2" s="452"/>
      <c r="NER2" s="452"/>
      <c r="NES2" s="452"/>
      <c r="NET2" s="452"/>
      <c r="NEU2" s="452"/>
      <c r="NEV2" s="452"/>
      <c r="NEW2" s="452"/>
      <c r="NEX2" s="452"/>
      <c r="NEY2" s="452"/>
      <c r="NEZ2" s="452"/>
      <c r="NFA2" s="452"/>
      <c r="NFB2" s="452"/>
      <c r="NFC2" s="452"/>
      <c r="NFD2" s="452"/>
      <c r="NFE2" s="452"/>
      <c r="NFF2" s="452"/>
      <c r="NFG2" s="452"/>
      <c r="NFH2" s="452"/>
      <c r="NFI2" s="452"/>
      <c r="NFJ2" s="452"/>
      <c r="NFK2" s="452"/>
      <c r="NFL2" s="452"/>
      <c r="NFM2" s="452"/>
      <c r="NFN2" s="452"/>
      <c r="NFO2" s="452"/>
      <c r="NFP2" s="452"/>
      <c r="NFQ2" s="452"/>
      <c r="NFR2" s="452"/>
      <c r="NFS2" s="452"/>
      <c r="NFT2" s="452"/>
      <c r="NFU2" s="452"/>
      <c r="NFV2" s="452"/>
      <c r="NFW2" s="452"/>
      <c r="NFX2" s="452"/>
      <c r="NFY2" s="452"/>
      <c r="NFZ2" s="452"/>
      <c r="NGA2" s="452"/>
      <c r="NGB2" s="452"/>
      <c r="NGC2" s="452"/>
      <c r="NGD2" s="452"/>
      <c r="NGE2" s="452"/>
      <c r="NGF2" s="452"/>
      <c r="NGG2" s="452"/>
      <c r="NGH2" s="452"/>
      <c r="NGI2" s="452"/>
      <c r="NGJ2" s="452"/>
      <c r="NGK2" s="452"/>
      <c r="NGL2" s="452"/>
      <c r="NGM2" s="452"/>
      <c r="NGN2" s="452"/>
      <c r="NGO2" s="452"/>
      <c r="NGP2" s="452"/>
      <c r="NGQ2" s="452"/>
      <c r="NGR2" s="452"/>
      <c r="NGS2" s="452"/>
      <c r="NGT2" s="452"/>
      <c r="NGU2" s="452"/>
      <c r="NGV2" s="452"/>
      <c r="NGW2" s="452"/>
      <c r="NGX2" s="452"/>
      <c r="NGY2" s="452"/>
      <c r="NGZ2" s="452"/>
      <c r="NHA2" s="452"/>
      <c r="NHB2" s="452"/>
      <c r="NHC2" s="452"/>
      <c r="NHD2" s="452"/>
      <c r="NHE2" s="452"/>
      <c r="NHF2" s="452"/>
      <c r="NHG2" s="452"/>
      <c r="NHH2" s="452"/>
      <c r="NHI2" s="452"/>
      <c r="NHJ2" s="452"/>
      <c r="NHK2" s="452"/>
      <c r="NHL2" s="452"/>
      <c r="NHM2" s="452"/>
      <c r="NHN2" s="452"/>
      <c r="NHO2" s="452"/>
      <c r="NHP2" s="452"/>
      <c r="NHQ2" s="452"/>
      <c r="NHR2" s="452"/>
      <c r="NHS2" s="452"/>
      <c r="NHT2" s="452"/>
      <c r="NHU2" s="452"/>
      <c r="NHV2" s="452"/>
      <c r="NHW2" s="452"/>
      <c r="NHX2" s="452"/>
      <c r="NHY2" s="452"/>
      <c r="NHZ2" s="452"/>
      <c r="NIA2" s="452"/>
      <c r="NIB2" s="452"/>
      <c r="NIC2" s="452"/>
      <c r="NID2" s="452"/>
      <c r="NIE2" s="452"/>
      <c r="NIF2" s="452"/>
      <c r="NIG2" s="452"/>
      <c r="NIH2" s="452"/>
      <c r="NII2" s="452"/>
      <c r="NIJ2" s="452"/>
      <c r="NIK2" s="452"/>
      <c r="NIL2" s="452"/>
      <c r="NIM2" s="452"/>
      <c r="NIN2" s="452"/>
      <c r="NIO2" s="452"/>
      <c r="NIP2" s="452"/>
      <c r="NIQ2" s="452"/>
      <c r="NIR2" s="452"/>
      <c r="NIS2" s="452"/>
      <c r="NIT2" s="452"/>
      <c r="NIU2" s="452"/>
      <c r="NIV2" s="452"/>
      <c r="NIW2" s="452"/>
      <c r="NIX2" s="452"/>
      <c r="NIY2" s="452"/>
      <c r="NIZ2" s="452"/>
      <c r="NJA2" s="452"/>
      <c r="NJB2" s="452"/>
      <c r="NJC2" s="452"/>
      <c r="NJD2" s="452"/>
      <c r="NJE2" s="452"/>
      <c r="NJF2" s="452"/>
      <c r="NJG2" s="452"/>
      <c r="NJH2" s="452"/>
      <c r="NJI2" s="452"/>
      <c r="NJJ2" s="452"/>
      <c r="NJK2" s="452"/>
      <c r="NJL2" s="452"/>
      <c r="NJM2" s="452"/>
      <c r="NJN2" s="452"/>
      <c r="NJO2" s="452"/>
      <c r="NJP2" s="452"/>
      <c r="NJQ2" s="452"/>
      <c r="NJR2" s="452"/>
      <c r="NJS2" s="452"/>
      <c r="NJT2" s="452"/>
      <c r="NJU2" s="452"/>
      <c r="NJV2" s="452"/>
      <c r="NJW2" s="452"/>
      <c r="NJX2" s="452"/>
      <c r="NJY2" s="452"/>
      <c r="NJZ2" s="452"/>
      <c r="NKA2" s="452"/>
      <c r="NKB2" s="452"/>
      <c r="NKC2" s="452"/>
      <c r="NKD2" s="452"/>
      <c r="NKE2" s="452"/>
      <c r="NKF2" s="452"/>
      <c r="NKG2" s="452"/>
      <c r="NKH2" s="452"/>
      <c r="NKI2" s="452"/>
      <c r="NKJ2" s="452"/>
      <c r="NKK2" s="452"/>
      <c r="NKL2" s="452"/>
      <c r="NKM2" s="452"/>
      <c r="NKN2" s="452"/>
      <c r="NKO2" s="452"/>
      <c r="NKP2" s="452"/>
      <c r="NKQ2" s="452"/>
      <c r="NKR2" s="452"/>
      <c r="NKS2" s="452"/>
      <c r="NKT2" s="452"/>
      <c r="NKU2" s="452"/>
      <c r="NKV2" s="452"/>
      <c r="NKW2" s="452"/>
      <c r="NKX2" s="452"/>
      <c r="NKY2" s="452"/>
      <c r="NKZ2" s="452"/>
      <c r="NLA2" s="452"/>
      <c r="NLB2" s="452"/>
      <c r="NLC2" s="452"/>
      <c r="NLD2" s="452"/>
      <c r="NLE2" s="452"/>
      <c r="NLF2" s="452"/>
      <c r="NLG2" s="452"/>
      <c r="NLH2" s="452"/>
      <c r="NLI2" s="452"/>
      <c r="NLJ2" s="452"/>
      <c r="NLK2" s="452"/>
      <c r="NLL2" s="452"/>
      <c r="NLM2" s="452"/>
      <c r="NLN2" s="452"/>
      <c r="NLO2" s="452"/>
      <c r="NLP2" s="452"/>
      <c r="NLQ2" s="452"/>
      <c r="NLR2" s="452"/>
      <c r="NLS2" s="452"/>
      <c r="NLT2" s="452"/>
      <c r="NLU2" s="452"/>
      <c r="NLV2" s="452"/>
      <c r="NLW2" s="452"/>
      <c r="NLX2" s="452"/>
      <c r="NLY2" s="452"/>
      <c r="NLZ2" s="452"/>
      <c r="NMA2" s="452"/>
      <c r="NMB2" s="452"/>
      <c r="NMC2" s="452"/>
      <c r="NMD2" s="452"/>
      <c r="NME2" s="452"/>
      <c r="NMF2" s="452"/>
      <c r="NMG2" s="452"/>
      <c r="NMH2" s="452"/>
      <c r="NMI2" s="452"/>
      <c r="NMJ2" s="452"/>
      <c r="NMK2" s="452"/>
      <c r="NML2" s="452"/>
      <c r="NMM2" s="452"/>
      <c r="NMN2" s="452"/>
      <c r="NMO2" s="452"/>
      <c r="NMP2" s="452"/>
      <c r="NMQ2" s="452"/>
      <c r="NMR2" s="452"/>
      <c r="NMS2" s="452"/>
      <c r="NMT2" s="452"/>
      <c r="NMU2" s="452"/>
      <c r="NMV2" s="452"/>
      <c r="NMW2" s="452"/>
      <c r="NMX2" s="452"/>
      <c r="NMY2" s="452"/>
      <c r="NMZ2" s="452"/>
      <c r="NNA2" s="452"/>
      <c r="NNB2" s="452"/>
      <c r="NNC2" s="452"/>
      <c r="NND2" s="452"/>
      <c r="NNE2" s="452"/>
      <c r="NNF2" s="452"/>
      <c r="NNG2" s="452"/>
      <c r="NNH2" s="452"/>
      <c r="NNI2" s="452"/>
      <c r="NNJ2" s="452"/>
      <c r="NNK2" s="452"/>
      <c r="NNL2" s="452"/>
      <c r="NNM2" s="452"/>
      <c r="NNN2" s="452"/>
      <c r="NNO2" s="452"/>
      <c r="NNP2" s="452"/>
      <c r="NNQ2" s="452"/>
      <c r="NNR2" s="452"/>
      <c r="NNS2" s="452"/>
      <c r="NNT2" s="452"/>
      <c r="NNU2" s="452"/>
      <c r="NNV2" s="452"/>
      <c r="NNW2" s="452"/>
      <c r="NNX2" s="452"/>
      <c r="NNY2" s="452"/>
      <c r="NNZ2" s="452"/>
      <c r="NOA2" s="452"/>
      <c r="NOB2" s="452"/>
      <c r="NOC2" s="452"/>
      <c r="NOD2" s="452"/>
      <c r="NOE2" s="452"/>
      <c r="NOF2" s="452"/>
      <c r="NOG2" s="452"/>
      <c r="NOH2" s="452"/>
      <c r="NOI2" s="452"/>
      <c r="NOJ2" s="452"/>
      <c r="NOK2" s="452"/>
      <c r="NOL2" s="452"/>
      <c r="NOM2" s="452"/>
      <c r="NON2" s="452"/>
      <c r="NOO2" s="452"/>
      <c r="NOP2" s="452"/>
      <c r="NOQ2" s="452"/>
      <c r="NOR2" s="452"/>
      <c r="NOS2" s="452"/>
      <c r="NOT2" s="452"/>
      <c r="NOU2" s="452"/>
      <c r="NOV2" s="452"/>
      <c r="NOW2" s="452"/>
      <c r="NOX2" s="452"/>
      <c r="NOY2" s="452"/>
      <c r="NOZ2" s="452"/>
      <c r="NPA2" s="452"/>
      <c r="NPB2" s="452"/>
      <c r="NPC2" s="452"/>
      <c r="NPD2" s="452"/>
      <c r="NPE2" s="452"/>
      <c r="NPF2" s="452"/>
      <c r="NPG2" s="452"/>
      <c r="NPH2" s="452"/>
      <c r="NPI2" s="452"/>
      <c r="NPJ2" s="452"/>
      <c r="NPK2" s="452"/>
      <c r="NPL2" s="452"/>
      <c r="NPM2" s="452"/>
      <c r="NPN2" s="452"/>
      <c r="NPO2" s="452"/>
      <c r="NPP2" s="452"/>
      <c r="NPQ2" s="452"/>
      <c r="NPR2" s="452"/>
      <c r="NPS2" s="452"/>
      <c r="NPT2" s="452"/>
      <c r="NPU2" s="452"/>
      <c r="NPV2" s="452"/>
      <c r="NPW2" s="452"/>
      <c r="NPX2" s="452"/>
      <c r="NPY2" s="452"/>
      <c r="NPZ2" s="452"/>
      <c r="NQA2" s="452"/>
      <c r="NQB2" s="452"/>
      <c r="NQC2" s="452"/>
      <c r="NQD2" s="452"/>
      <c r="NQE2" s="452"/>
      <c r="NQF2" s="452"/>
      <c r="NQG2" s="452"/>
      <c r="NQH2" s="452"/>
      <c r="NQI2" s="452"/>
      <c r="NQJ2" s="452"/>
      <c r="NQK2" s="452"/>
      <c r="NQL2" s="452"/>
      <c r="NQM2" s="452"/>
      <c r="NQN2" s="452"/>
      <c r="NQO2" s="452"/>
      <c r="NQP2" s="452"/>
      <c r="NQQ2" s="452"/>
      <c r="NQR2" s="452"/>
      <c r="NQS2" s="452"/>
      <c r="NQT2" s="452"/>
      <c r="NQU2" s="452"/>
      <c r="NQV2" s="452"/>
      <c r="NQW2" s="452"/>
      <c r="NQX2" s="452"/>
      <c r="NQY2" s="452"/>
      <c r="NQZ2" s="452"/>
      <c r="NRA2" s="452"/>
      <c r="NRB2" s="452"/>
      <c r="NRC2" s="452"/>
      <c r="NRD2" s="452"/>
      <c r="NRE2" s="452"/>
      <c r="NRF2" s="452"/>
      <c r="NRG2" s="452"/>
      <c r="NRH2" s="452"/>
      <c r="NRI2" s="452"/>
      <c r="NRJ2" s="452"/>
      <c r="NRK2" s="452"/>
      <c r="NRL2" s="452"/>
      <c r="NRM2" s="452"/>
      <c r="NRN2" s="452"/>
      <c r="NRO2" s="452"/>
      <c r="NRP2" s="452"/>
      <c r="NRQ2" s="452"/>
      <c r="NRR2" s="452"/>
      <c r="NRS2" s="452"/>
      <c r="NRT2" s="452"/>
      <c r="NRU2" s="452"/>
      <c r="NRV2" s="452"/>
      <c r="NRW2" s="452"/>
      <c r="NRX2" s="452"/>
      <c r="NRY2" s="452"/>
      <c r="NRZ2" s="452"/>
      <c r="NSA2" s="452"/>
      <c r="NSB2" s="452"/>
      <c r="NSC2" s="452"/>
      <c r="NSD2" s="452"/>
      <c r="NSE2" s="452"/>
      <c r="NSF2" s="452"/>
      <c r="NSG2" s="452"/>
      <c r="NSH2" s="452"/>
      <c r="NSI2" s="452"/>
      <c r="NSJ2" s="452"/>
      <c r="NSK2" s="452"/>
      <c r="NSL2" s="452"/>
      <c r="NSM2" s="452"/>
      <c r="NSN2" s="452"/>
      <c r="NSO2" s="452"/>
      <c r="NSP2" s="452"/>
      <c r="NSQ2" s="452"/>
      <c r="NSR2" s="452"/>
      <c r="NSS2" s="452"/>
      <c r="NST2" s="452"/>
      <c r="NSU2" s="452"/>
      <c r="NSV2" s="452"/>
      <c r="NSW2" s="452"/>
      <c r="NSX2" s="452"/>
      <c r="NSY2" s="452"/>
      <c r="NSZ2" s="452"/>
      <c r="NTA2" s="452"/>
      <c r="NTB2" s="452"/>
      <c r="NTC2" s="452"/>
      <c r="NTD2" s="452"/>
      <c r="NTE2" s="452"/>
      <c r="NTF2" s="452"/>
      <c r="NTG2" s="452"/>
      <c r="NTH2" s="452"/>
      <c r="NTI2" s="452"/>
      <c r="NTJ2" s="452"/>
      <c r="NTK2" s="452"/>
      <c r="NTL2" s="452"/>
      <c r="NTM2" s="452"/>
      <c r="NTN2" s="452"/>
      <c r="NTO2" s="452"/>
      <c r="NTP2" s="452"/>
      <c r="NTQ2" s="452"/>
      <c r="NTR2" s="452"/>
      <c r="NTS2" s="452"/>
      <c r="NTT2" s="452"/>
      <c r="NTU2" s="452"/>
      <c r="NTV2" s="452"/>
      <c r="NTW2" s="452"/>
      <c r="NTX2" s="452"/>
      <c r="NTY2" s="452"/>
      <c r="NTZ2" s="452"/>
      <c r="NUA2" s="452"/>
      <c r="NUB2" s="452"/>
      <c r="NUC2" s="452"/>
      <c r="NUD2" s="452"/>
      <c r="NUE2" s="452"/>
      <c r="NUF2" s="452"/>
      <c r="NUG2" s="452"/>
      <c r="NUH2" s="452"/>
      <c r="NUI2" s="452"/>
      <c r="NUJ2" s="452"/>
      <c r="NUK2" s="452"/>
      <c r="NUL2" s="452"/>
      <c r="NUM2" s="452"/>
      <c r="NUN2" s="452"/>
      <c r="NUO2" s="452"/>
      <c r="NUP2" s="452"/>
      <c r="NUQ2" s="452"/>
      <c r="NUR2" s="452"/>
      <c r="NUS2" s="452"/>
      <c r="NUT2" s="452"/>
      <c r="NUU2" s="452"/>
      <c r="NUV2" s="452"/>
      <c r="NUW2" s="452"/>
      <c r="NUX2" s="452"/>
      <c r="NUY2" s="452"/>
      <c r="NUZ2" s="452"/>
      <c r="NVA2" s="452"/>
      <c r="NVB2" s="452"/>
      <c r="NVC2" s="452"/>
      <c r="NVD2" s="452"/>
      <c r="NVE2" s="452"/>
      <c r="NVF2" s="452"/>
      <c r="NVG2" s="452"/>
      <c r="NVH2" s="452"/>
      <c r="NVI2" s="452"/>
      <c r="NVJ2" s="452"/>
      <c r="NVK2" s="452"/>
      <c r="NVL2" s="452"/>
      <c r="NVM2" s="452"/>
      <c r="NVN2" s="452"/>
      <c r="NVO2" s="452"/>
      <c r="NVP2" s="452"/>
      <c r="NVQ2" s="452"/>
      <c r="NVR2" s="452"/>
      <c r="NVS2" s="452"/>
      <c r="NVT2" s="452"/>
      <c r="NVU2" s="452"/>
      <c r="NVV2" s="452"/>
      <c r="NVW2" s="452"/>
      <c r="NVX2" s="452"/>
      <c r="NVY2" s="452"/>
      <c r="NVZ2" s="452"/>
      <c r="NWA2" s="452"/>
      <c r="NWB2" s="452"/>
      <c r="NWC2" s="452"/>
      <c r="NWD2" s="452"/>
      <c r="NWE2" s="452"/>
      <c r="NWF2" s="452"/>
      <c r="NWG2" s="452"/>
      <c r="NWH2" s="452"/>
      <c r="NWI2" s="452"/>
      <c r="NWJ2" s="452"/>
      <c r="NWK2" s="452"/>
      <c r="NWL2" s="452"/>
      <c r="NWM2" s="452"/>
      <c r="NWN2" s="452"/>
      <c r="NWO2" s="452"/>
      <c r="NWP2" s="452"/>
      <c r="NWQ2" s="452"/>
      <c r="NWR2" s="452"/>
      <c r="NWS2" s="452"/>
      <c r="NWT2" s="452"/>
      <c r="NWU2" s="452"/>
      <c r="NWV2" s="452"/>
      <c r="NWW2" s="452"/>
      <c r="NWX2" s="452"/>
      <c r="NWY2" s="452"/>
      <c r="NWZ2" s="452"/>
      <c r="NXA2" s="452"/>
      <c r="NXB2" s="452"/>
      <c r="NXC2" s="452"/>
      <c r="NXD2" s="452"/>
      <c r="NXE2" s="452"/>
      <c r="NXF2" s="452"/>
      <c r="NXG2" s="452"/>
      <c r="NXH2" s="452"/>
      <c r="NXI2" s="452"/>
      <c r="NXJ2" s="452"/>
      <c r="NXK2" s="452"/>
      <c r="NXL2" s="452"/>
      <c r="NXM2" s="452"/>
      <c r="NXN2" s="452"/>
      <c r="NXO2" s="452"/>
      <c r="NXP2" s="452"/>
      <c r="NXQ2" s="452"/>
      <c r="NXR2" s="452"/>
      <c r="NXS2" s="452"/>
      <c r="NXT2" s="452"/>
      <c r="NXU2" s="452"/>
      <c r="NXV2" s="452"/>
      <c r="NXW2" s="452"/>
      <c r="NXX2" s="452"/>
      <c r="NXY2" s="452"/>
      <c r="NXZ2" s="452"/>
      <c r="NYA2" s="452"/>
      <c r="NYB2" s="452"/>
      <c r="NYC2" s="452"/>
      <c r="NYD2" s="452"/>
      <c r="NYE2" s="452"/>
      <c r="NYF2" s="452"/>
      <c r="NYG2" s="452"/>
      <c r="NYH2" s="452"/>
      <c r="NYI2" s="452"/>
      <c r="NYJ2" s="452"/>
      <c r="NYK2" s="452"/>
      <c r="NYL2" s="452"/>
      <c r="NYM2" s="452"/>
      <c r="NYN2" s="452"/>
      <c r="NYO2" s="452"/>
      <c r="NYP2" s="452"/>
      <c r="NYQ2" s="452"/>
      <c r="NYR2" s="452"/>
      <c r="NYS2" s="452"/>
      <c r="NYT2" s="452"/>
      <c r="NYU2" s="452"/>
      <c r="NYV2" s="452"/>
      <c r="NYW2" s="452"/>
      <c r="NYX2" s="452"/>
      <c r="NYY2" s="452"/>
      <c r="NYZ2" s="452"/>
      <c r="NZA2" s="452"/>
      <c r="NZB2" s="452"/>
      <c r="NZC2" s="452"/>
      <c r="NZD2" s="452"/>
      <c r="NZE2" s="452"/>
      <c r="NZF2" s="452"/>
      <c r="NZG2" s="452"/>
      <c r="NZH2" s="452"/>
      <c r="NZI2" s="452"/>
      <c r="NZJ2" s="452"/>
      <c r="NZK2" s="452"/>
      <c r="NZL2" s="452"/>
      <c r="NZM2" s="452"/>
      <c r="NZN2" s="452"/>
      <c r="NZO2" s="452"/>
      <c r="NZP2" s="452"/>
      <c r="NZQ2" s="452"/>
      <c r="NZR2" s="452"/>
      <c r="NZS2" s="452"/>
      <c r="NZT2" s="452"/>
      <c r="NZU2" s="452"/>
      <c r="NZV2" s="452"/>
      <c r="NZW2" s="452"/>
      <c r="NZX2" s="452"/>
      <c r="NZY2" s="452"/>
      <c r="NZZ2" s="452"/>
      <c r="OAA2" s="452"/>
      <c r="OAB2" s="452"/>
      <c r="OAC2" s="452"/>
      <c r="OAD2" s="452"/>
      <c r="OAE2" s="452"/>
      <c r="OAF2" s="452"/>
      <c r="OAG2" s="452"/>
      <c r="OAH2" s="452"/>
      <c r="OAI2" s="452"/>
      <c r="OAJ2" s="452"/>
      <c r="OAK2" s="452"/>
      <c r="OAL2" s="452"/>
      <c r="OAM2" s="452"/>
      <c r="OAN2" s="452"/>
      <c r="OAO2" s="452"/>
      <c r="OAP2" s="452"/>
      <c r="OAQ2" s="452"/>
      <c r="OAR2" s="452"/>
      <c r="OAS2" s="452"/>
      <c r="OAT2" s="452"/>
      <c r="OAU2" s="452"/>
      <c r="OAV2" s="452"/>
      <c r="OAW2" s="452"/>
      <c r="OAX2" s="452"/>
      <c r="OAY2" s="452"/>
      <c r="OAZ2" s="452"/>
      <c r="OBA2" s="452"/>
      <c r="OBB2" s="452"/>
      <c r="OBC2" s="452"/>
      <c r="OBD2" s="452"/>
      <c r="OBE2" s="452"/>
      <c r="OBF2" s="452"/>
      <c r="OBG2" s="452"/>
      <c r="OBH2" s="452"/>
      <c r="OBI2" s="452"/>
      <c r="OBJ2" s="452"/>
      <c r="OBK2" s="452"/>
      <c r="OBL2" s="452"/>
      <c r="OBM2" s="452"/>
      <c r="OBN2" s="452"/>
      <c r="OBO2" s="452"/>
      <c r="OBP2" s="452"/>
      <c r="OBQ2" s="452"/>
      <c r="OBR2" s="452"/>
      <c r="OBS2" s="452"/>
      <c r="OBT2" s="452"/>
      <c r="OBU2" s="452"/>
      <c r="OBV2" s="452"/>
      <c r="OBW2" s="452"/>
      <c r="OBX2" s="452"/>
      <c r="OBY2" s="452"/>
      <c r="OBZ2" s="452"/>
      <c r="OCA2" s="452"/>
      <c r="OCB2" s="452"/>
      <c r="OCC2" s="452"/>
      <c r="OCD2" s="452"/>
      <c r="OCE2" s="452"/>
      <c r="OCF2" s="452"/>
      <c r="OCG2" s="452"/>
      <c r="OCH2" s="452"/>
      <c r="OCI2" s="452"/>
      <c r="OCJ2" s="452"/>
      <c r="OCK2" s="452"/>
      <c r="OCL2" s="452"/>
      <c r="OCM2" s="452"/>
      <c r="OCN2" s="452"/>
      <c r="OCO2" s="452"/>
      <c r="OCP2" s="452"/>
      <c r="OCQ2" s="452"/>
      <c r="OCR2" s="452"/>
      <c r="OCS2" s="452"/>
      <c r="OCT2" s="452"/>
      <c r="OCU2" s="452"/>
      <c r="OCV2" s="452"/>
      <c r="OCW2" s="452"/>
      <c r="OCX2" s="452"/>
      <c r="OCY2" s="452"/>
      <c r="OCZ2" s="452"/>
      <c r="ODA2" s="452"/>
      <c r="ODB2" s="452"/>
      <c r="ODC2" s="452"/>
      <c r="ODD2" s="452"/>
      <c r="ODE2" s="452"/>
      <c r="ODF2" s="452"/>
      <c r="ODG2" s="452"/>
      <c r="ODH2" s="452"/>
      <c r="ODI2" s="452"/>
      <c r="ODJ2" s="452"/>
      <c r="ODK2" s="452"/>
      <c r="ODL2" s="452"/>
      <c r="ODM2" s="452"/>
      <c r="ODN2" s="452"/>
      <c r="ODO2" s="452"/>
      <c r="ODP2" s="452"/>
      <c r="ODQ2" s="452"/>
      <c r="ODR2" s="452"/>
      <c r="ODS2" s="452"/>
      <c r="ODT2" s="452"/>
      <c r="ODU2" s="452"/>
      <c r="ODV2" s="452"/>
      <c r="ODW2" s="452"/>
      <c r="ODX2" s="452"/>
      <c r="ODY2" s="452"/>
      <c r="ODZ2" s="452"/>
      <c r="OEA2" s="452"/>
      <c r="OEB2" s="452"/>
      <c r="OEC2" s="452"/>
      <c r="OED2" s="452"/>
      <c r="OEE2" s="452"/>
      <c r="OEF2" s="452"/>
      <c r="OEG2" s="452"/>
      <c r="OEH2" s="452"/>
      <c r="OEI2" s="452"/>
      <c r="OEJ2" s="452"/>
      <c r="OEK2" s="452"/>
      <c r="OEL2" s="452"/>
      <c r="OEM2" s="452"/>
      <c r="OEN2" s="452"/>
      <c r="OEO2" s="452"/>
      <c r="OEP2" s="452"/>
      <c r="OEQ2" s="452"/>
      <c r="OER2" s="452"/>
      <c r="OES2" s="452"/>
      <c r="OET2" s="452"/>
      <c r="OEU2" s="452"/>
      <c r="OEV2" s="452"/>
      <c r="OEW2" s="452"/>
      <c r="OEX2" s="452"/>
      <c r="OEY2" s="452"/>
      <c r="OEZ2" s="452"/>
      <c r="OFA2" s="452"/>
      <c r="OFB2" s="452"/>
      <c r="OFC2" s="452"/>
      <c r="OFD2" s="452"/>
      <c r="OFE2" s="452"/>
      <c r="OFF2" s="452"/>
      <c r="OFG2" s="452"/>
      <c r="OFH2" s="452"/>
      <c r="OFI2" s="452"/>
      <c r="OFJ2" s="452"/>
      <c r="OFK2" s="452"/>
      <c r="OFL2" s="452"/>
      <c r="OFM2" s="452"/>
      <c r="OFN2" s="452"/>
      <c r="OFO2" s="452"/>
      <c r="OFP2" s="452"/>
      <c r="OFQ2" s="452"/>
      <c r="OFR2" s="452"/>
      <c r="OFS2" s="452"/>
      <c r="OFT2" s="452"/>
      <c r="OFU2" s="452"/>
      <c r="OFV2" s="452"/>
      <c r="OFW2" s="452"/>
      <c r="OFX2" s="452"/>
      <c r="OFY2" s="452"/>
      <c r="OFZ2" s="452"/>
      <c r="OGA2" s="452"/>
      <c r="OGB2" s="452"/>
      <c r="OGC2" s="452"/>
      <c r="OGD2" s="452"/>
      <c r="OGE2" s="452"/>
      <c r="OGF2" s="452"/>
      <c r="OGG2" s="452"/>
      <c r="OGH2" s="452"/>
      <c r="OGI2" s="452"/>
      <c r="OGJ2" s="452"/>
      <c r="OGK2" s="452"/>
      <c r="OGL2" s="452"/>
      <c r="OGM2" s="452"/>
      <c r="OGN2" s="452"/>
      <c r="OGO2" s="452"/>
      <c r="OGP2" s="452"/>
      <c r="OGQ2" s="452"/>
      <c r="OGR2" s="452"/>
      <c r="OGS2" s="452"/>
      <c r="OGT2" s="452"/>
      <c r="OGU2" s="452"/>
      <c r="OGV2" s="452"/>
      <c r="OGW2" s="452"/>
      <c r="OGX2" s="452"/>
      <c r="OGY2" s="452"/>
      <c r="OGZ2" s="452"/>
      <c r="OHA2" s="452"/>
      <c r="OHB2" s="452"/>
      <c r="OHC2" s="452"/>
      <c r="OHD2" s="452"/>
      <c r="OHE2" s="452"/>
      <c r="OHF2" s="452"/>
      <c r="OHG2" s="452"/>
      <c r="OHH2" s="452"/>
      <c r="OHI2" s="452"/>
      <c r="OHJ2" s="452"/>
      <c r="OHK2" s="452"/>
      <c r="OHL2" s="452"/>
      <c r="OHM2" s="452"/>
      <c r="OHN2" s="452"/>
      <c r="OHO2" s="452"/>
      <c r="OHP2" s="452"/>
      <c r="OHQ2" s="452"/>
      <c r="OHR2" s="452"/>
      <c r="OHS2" s="452"/>
      <c r="OHT2" s="452"/>
      <c r="OHU2" s="452"/>
      <c r="OHV2" s="452"/>
      <c r="OHW2" s="452"/>
      <c r="OHX2" s="452"/>
      <c r="OHY2" s="452"/>
      <c r="OHZ2" s="452"/>
      <c r="OIA2" s="452"/>
      <c r="OIB2" s="452"/>
      <c r="OIC2" s="452"/>
      <c r="OID2" s="452"/>
      <c r="OIE2" s="452"/>
      <c r="OIF2" s="452"/>
      <c r="OIG2" s="452"/>
      <c r="OIH2" s="452"/>
      <c r="OII2" s="452"/>
      <c r="OIJ2" s="452"/>
      <c r="OIK2" s="452"/>
      <c r="OIL2" s="452"/>
      <c r="OIM2" s="452"/>
      <c r="OIN2" s="452"/>
      <c r="OIO2" s="452"/>
      <c r="OIP2" s="452"/>
      <c r="OIQ2" s="452"/>
      <c r="OIR2" s="452"/>
      <c r="OIS2" s="452"/>
      <c r="OIT2" s="452"/>
      <c r="OIU2" s="452"/>
      <c r="OIV2" s="452"/>
      <c r="OIW2" s="452"/>
      <c r="OIX2" s="452"/>
      <c r="OIY2" s="452"/>
      <c r="OIZ2" s="452"/>
      <c r="OJA2" s="452"/>
      <c r="OJB2" s="452"/>
      <c r="OJC2" s="452"/>
      <c r="OJD2" s="452"/>
      <c r="OJE2" s="452"/>
      <c r="OJF2" s="452"/>
      <c r="OJG2" s="452"/>
      <c r="OJH2" s="452"/>
      <c r="OJI2" s="452"/>
      <c r="OJJ2" s="452"/>
      <c r="OJK2" s="452"/>
      <c r="OJL2" s="452"/>
      <c r="OJM2" s="452"/>
      <c r="OJN2" s="452"/>
      <c r="OJO2" s="452"/>
      <c r="OJP2" s="452"/>
      <c r="OJQ2" s="452"/>
      <c r="OJR2" s="452"/>
      <c r="OJS2" s="452"/>
      <c r="OJT2" s="452"/>
      <c r="OJU2" s="452"/>
      <c r="OJV2" s="452"/>
      <c r="OJW2" s="452"/>
      <c r="OJX2" s="452"/>
      <c r="OJY2" s="452"/>
      <c r="OJZ2" s="452"/>
      <c r="OKA2" s="452"/>
      <c r="OKB2" s="452"/>
      <c r="OKC2" s="452"/>
      <c r="OKD2" s="452"/>
      <c r="OKE2" s="452"/>
      <c r="OKF2" s="452"/>
      <c r="OKG2" s="452"/>
      <c r="OKH2" s="452"/>
      <c r="OKI2" s="452"/>
      <c r="OKJ2" s="452"/>
      <c r="OKK2" s="452"/>
      <c r="OKL2" s="452"/>
      <c r="OKM2" s="452"/>
      <c r="OKN2" s="452"/>
      <c r="OKO2" s="452"/>
      <c r="OKP2" s="452"/>
      <c r="OKQ2" s="452"/>
      <c r="OKR2" s="452"/>
      <c r="OKS2" s="452"/>
      <c r="OKT2" s="452"/>
      <c r="OKU2" s="452"/>
      <c r="OKV2" s="452"/>
      <c r="OKW2" s="452"/>
      <c r="OKX2" s="452"/>
      <c r="OKY2" s="452"/>
      <c r="OKZ2" s="452"/>
      <c r="OLA2" s="452"/>
      <c r="OLB2" s="452"/>
      <c r="OLC2" s="452"/>
      <c r="OLD2" s="452"/>
      <c r="OLE2" s="452"/>
      <c r="OLF2" s="452"/>
      <c r="OLG2" s="452"/>
      <c r="OLH2" s="452"/>
      <c r="OLI2" s="452"/>
      <c r="OLJ2" s="452"/>
      <c r="OLK2" s="452"/>
      <c r="OLL2" s="452"/>
      <c r="OLM2" s="452"/>
      <c r="OLN2" s="452"/>
      <c r="OLO2" s="452"/>
      <c r="OLP2" s="452"/>
      <c r="OLQ2" s="452"/>
      <c r="OLR2" s="452"/>
      <c r="OLS2" s="452"/>
      <c r="OLT2" s="452"/>
      <c r="OLU2" s="452"/>
      <c r="OLV2" s="452"/>
      <c r="OLW2" s="452"/>
      <c r="OLX2" s="452"/>
      <c r="OLY2" s="452"/>
      <c r="OLZ2" s="452"/>
      <c r="OMA2" s="452"/>
      <c r="OMB2" s="452"/>
      <c r="OMC2" s="452"/>
      <c r="OMD2" s="452"/>
      <c r="OME2" s="452"/>
      <c r="OMF2" s="452"/>
      <c r="OMG2" s="452"/>
      <c r="OMH2" s="452"/>
      <c r="OMI2" s="452"/>
      <c r="OMJ2" s="452"/>
      <c r="OMK2" s="452"/>
      <c r="OML2" s="452"/>
      <c r="OMM2" s="452"/>
      <c r="OMN2" s="452"/>
      <c r="OMO2" s="452"/>
      <c r="OMP2" s="452"/>
      <c r="OMQ2" s="452"/>
      <c r="OMR2" s="452"/>
      <c r="OMS2" s="452"/>
      <c r="OMT2" s="452"/>
      <c r="OMU2" s="452"/>
      <c r="OMV2" s="452"/>
      <c r="OMW2" s="452"/>
      <c r="OMX2" s="452"/>
      <c r="OMY2" s="452"/>
      <c r="OMZ2" s="452"/>
      <c r="ONA2" s="452"/>
      <c r="ONB2" s="452"/>
      <c r="ONC2" s="452"/>
      <c r="OND2" s="452"/>
      <c r="ONE2" s="452"/>
      <c r="ONF2" s="452"/>
      <c r="ONG2" s="452"/>
      <c r="ONH2" s="452"/>
      <c r="ONI2" s="452"/>
      <c r="ONJ2" s="452"/>
      <c r="ONK2" s="452"/>
      <c r="ONL2" s="452"/>
      <c r="ONM2" s="452"/>
      <c r="ONN2" s="452"/>
      <c r="ONO2" s="452"/>
      <c r="ONP2" s="452"/>
      <c r="ONQ2" s="452"/>
      <c r="ONR2" s="452"/>
      <c r="ONS2" s="452"/>
      <c r="ONT2" s="452"/>
      <c r="ONU2" s="452"/>
      <c r="ONV2" s="452"/>
      <c r="ONW2" s="452"/>
      <c r="ONX2" s="452"/>
      <c r="ONY2" s="452"/>
      <c r="ONZ2" s="452"/>
      <c r="OOA2" s="452"/>
      <c r="OOB2" s="452"/>
      <c r="OOC2" s="452"/>
      <c r="OOD2" s="452"/>
      <c r="OOE2" s="452"/>
      <c r="OOF2" s="452"/>
      <c r="OOG2" s="452"/>
      <c r="OOH2" s="452"/>
      <c r="OOI2" s="452"/>
      <c r="OOJ2" s="452"/>
      <c r="OOK2" s="452"/>
      <c r="OOL2" s="452"/>
      <c r="OOM2" s="452"/>
      <c r="OON2" s="452"/>
      <c r="OOO2" s="452"/>
      <c r="OOP2" s="452"/>
      <c r="OOQ2" s="452"/>
      <c r="OOR2" s="452"/>
      <c r="OOS2" s="452"/>
      <c r="OOT2" s="452"/>
      <c r="OOU2" s="452"/>
      <c r="OOV2" s="452"/>
      <c r="OOW2" s="452"/>
      <c r="OOX2" s="452"/>
      <c r="OOY2" s="452"/>
      <c r="OOZ2" s="452"/>
      <c r="OPA2" s="452"/>
      <c r="OPB2" s="452"/>
      <c r="OPC2" s="452"/>
      <c r="OPD2" s="452"/>
      <c r="OPE2" s="452"/>
      <c r="OPF2" s="452"/>
      <c r="OPG2" s="452"/>
      <c r="OPH2" s="452"/>
      <c r="OPI2" s="452"/>
      <c r="OPJ2" s="452"/>
      <c r="OPK2" s="452"/>
      <c r="OPL2" s="452"/>
      <c r="OPM2" s="452"/>
      <c r="OPN2" s="452"/>
      <c r="OPO2" s="452"/>
      <c r="OPP2" s="452"/>
      <c r="OPQ2" s="452"/>
      <c r="OPR2" s="452"/>
      <c r="OPS2" s="452"/>
      <c r="OPT2" s="452"/>
      <c r="OPU2" s="452"/>
      <c r="OPV2" s="452"/>
      <c r="OPW2" s="452"/>
      <c r="OPX2" s="452"/>
      <c r="OPY2" s="452"/>
      <c r="OPZ2" s="452"/>
      <c r="OQA2" s="452"/>
      <c r="OQB2" s="452"/>
      <c r="OQC2" s="452"/>
      <c r="OQD2" s="452"/>
      <c r="OQE2" s="452"/>
      <c r="OQF2" s="452"/>
      <c r="OQG2" s="452"/>
      <c r="OQH2" s="452"/>
      <c r="OQI2" s="452"/>
      <c r="OQJ2" s="452"/>
      <c r="OQK2" s="452"/>
      <c r="OQL2" s="452"/>
      <c r="OQM2" s="452"/>
      <c r="OQN2" s="452"/>
      <c r="OQO2" s="452"/>
      <c r="OQP2" s="452"/>
      <c r="OQQ2" s="452"/>
      <c r="OQR2" s="452"/>
      <c r="OQS2" s="452"/>
      <c r="OQT2" s="452"/>
      <c r="OQU2" s="452"/>
      <c r="OQV2" s="452"/>
      <c r="OQW2" s="452"/>
      <c r="OQX2" s="452"/>
      <c r="OQY2" s="452"/>
      <c r="OQZ2" s="452"/>
      <c r="ORA2" s="452"/>
      <c r="ORB2" s="452"/>
      <c r="ORC2" s="452"/>
      <c r="ORD2" s="452"/>
      <c r="ORE2" s="452"/>
      <c r="ORF2" s="452"/>
      <c r="ORG2" s="452"/>
      <c r="ORH2" s="452"/>
      <c r="ORI2" s="452"/>
      <c r="ORJ2" s="452"/>
      <c r="ORK2" s="452"/>
      <c r="ORL2" s="452"/>
      <c r="ORM2" s="452"/>
      <c r="ORN2" s="452"/>
      <c r="ORO2" s="452"/>
      <c r="ORP2" s="452"/>
      <c r="ORQ2" s="452"/>
      <c r="ORR2" s="452"/>
      <c r="ORS2" s="452"/>
      <c r="ORT2" s="452"/>
      <c r="ORU2" s="452"/>
      <c r="ORV2" s="452"/>
      <c r="ORW2" s="452"/>
      <c r="ORX2" s="452"/>
      <c r="ORY2" s="452"/>
      <c r="ORZ2" s="452"/>
      <c r="OSA2" s="452"/>
      <c r="OSB2" s="452"/>
      <c r="OSC2" s="452"/>
      <c r="OSD2" s="452"/>
      <c r="OSE2" s="452"/>
      <c r="OSF2" s="452"/>
      <c r="OSG2" s="452"/>
      <c r="OSH2" s="452"/>
      <c r="OSI2" s="452"/>
      <c r="OSJ2" s="452"/>
      <c r="OSK2" s="452"/>
      <c r="OSL2" s="452"/>
      <c r="OSM2" s="452"/>
      <c r="OSN2" s="452"/>
      <c r="OSO2" s="452"/>
      <c r="OSP2" s="452"/>
      <c r="OSQ2" s="452"/>
      <c r="OSR2" s="452"/>
      <c r="OSS2" s="452"/>
      <c r="OST2" s="452"/>
      <c r="OSU2" s="452"/>
      <c r="OSV2" s="452"/>
      <c r="OSW2" s="452"/>
      <c r="OSX2" s="452"/>
      <c r="OSY2" s="452"/>
      <c r="OSZ2" s="452"/>
      <c r="OTA2" s="452"/>
      <c r="OTB2" s="452"/>
      <c r="OTC2" s="452"/>
      <c r="OTD2" s="452"/>
      <c r="OTE2" s="452"/>
      <c r="OTF2" s="452"/>
      <c r="OTG2" s="452"/>
      <c r="OTH2" s="452"/>
      <c r="OTI2" s="452"/>
      <c r="OTJ2" s="452"/>
      <c r="OTK2" s="452"/>
      <c r="OTL2" s="452"/>
      <c r="OTM2" s="452"/>
      <c r="OTN2" s="452"/>
      <c r="OTO2" s="452"/>
      <c r="OTP2" s="452"/>
      <c r="OTQ2" s="452"/>
      <c r="OTR2" s="452"/>
      <c r="OTS2" s="452"/>
      <c r="OTT2" s="452"/>
      <c r="OTU2" s="452"/>
      <c r="OTV2" s="452"/>
      <c r="OTW2" s="452"/>
      <c r="OTX2" s="452"/>
      <c r="OTY2" s="452"/>
      <c r="OTZ2" s="452"/>
      <c r="OUA2" s="452"/>
      <c r="OUB2" s="452"/>
      <c r="OUC2" s="452"/>
      <c r="OUD2" s="452"/>
      <c r="OUE2" s="452"/>
      <c r="OUF2" s="452"/>
      <c r="OUG2" s="452"/>
      <c r="OUH2" s="452"/>
      <c r="OUI2" s="452"/>
      <c r="OUJ2" s="452"/>
      <c r="OUK2" s="452"/>
      <c r="OUL2" s="452"/>
      <c r="OUM2" s="452"/>
      <c r="OUN2" s="452"/>
      <c r="OUO2" s="452"/>
      <c r="OUP2" s="452"/>
      <c r="OUQ2" s="452"/>
      <c r="OUR2" s="452"/>
      <c r="OUS2" s="452"/>
      <c r="OUT2" s="452"/>
      <c r="OUU2" s="452"/>
      <c r="OUV2" s="452"/>
      <c r="OUW2" s="452"/>
      <c r="OUX2" s="452"/>
      <c r="OUY2" s="452"/>
      <c r="OUZ2" s="452"/>
      <c r="OVA2" s="452"/>
      <c r="OVB2" s="452"/>
      <c r="OVC2" s="452"/>
      <c r="OVD2" s="452"/>
      <c r="OVE2" s="452"/>
      <c r="OVF2" s="452"/>
      <c r="OVG2" s="452"/>
      <c r="OVH2" s="452"/>
      <c r="OVI2" s="452"/>
      <c r="OVJ2" s="452"/>
      <c r="OVK2" s="452"/>
      <c r="OVL2" s="452"/>
      <c r="OVM2" s="452"/>
      <c r="OVN2" s="452"/>
      <c r="OVO2" s="452"/>
      <c r="OVP2" s="452"/>
      <c r="OVQ2" s="452"/>
      <c r="OVR2" s="452"/>
      <c r="OVS2" s="452"/>
      <c r="OVT2" s="452"/>
      <c r="OVU2" s="452"/>
      <c r="OVV2" s="452"/>
      <c r="OVW2" s="452"/>
      <c r="OVX2" s="452"/>
      <c r="OVY2" s="452"/>
      <c r="OVZ2" s="452"/>
      <c r="OWA2" s="452"/>
      <c r="OWB2" s="452"/>
      <c r="OWC2" s="452"/>
      <c r="OWD2" s="452"/>
      <c r="OWE2" s="452"/>
      <c r="OWF2" s="452"/>
      <c r="OWG2" s="452"/>
      <c r="OWH2" s="452"/>
      <c r="OWI2" s="452"/>
      <c r="OWJ2" s="452"/>
      <c r="OWK2" s="452"/>
      <c r="OWL2" s="452"/>
      <c r="OWM2" s="452"/>
      <c r="OWN2" s="452"/>
      <c r="OWO2" s="452"/>
      <c r="OWP2" s="452"/>
      <c r="OWQ2" s="452"/>
      <c r="OWR2" s="452"/>
      <c r="OWS2" s="452"/>
      <c r="OWT2" s="452"/>
      <c r="OWU2" s="452"/>
      <c r="OWV2" s="452"/>
      <c r="OWW2" s="452"/>
      <c r="OWX2" s="452"/>
      <c r="OWY2" s="452"/>
      <c r="OWZ2" s="452"/>
      <c r="OXA2" s="452"/>
      <c r="OXB2" s="452"/>
      <c r="OXC2" s="452"/>
      <c r="OXD2" s="452"/>
      <c r="OXE2" s="452"/>
      <c r="OXF2" s="452"/>
      <c r="OXG2" s="452"/>
      <c r="OXH2" s="452"/>
      <c r="OXI2" s="452"/>
      <c r="OXJ2" s="452"/>
      <c r="OXK2" s="452"/>
      <c r="OXL2" s="452"/>
      <c r="OXM2" s="452"/>
      <c r="OXN2" s="452"/>
      <c r="OXO2" s="452"/>
      <c r="OXP2" s="452"/>
      <c r="OXQ2" s="452"/>
      <c r="OXR2" s="452"/>
      <c r="OXS2" s="452"/>
      <c r="OXT2" s="452"/>
      <c r="OXU2" s="452"/>
      <c r="OXV2" s="452"/>
      <c r="OXW2" s="452"/>
      <c r="OXX2" s="452"/>
      <c r="OXY2" s="452"/>
      <c r="OXZ2" s="452"/>
      <c r="OYA2" s="452"/>
      <c r="OYB2" s="452"/>
      <c r="OYC2" s="452"/>
      <c r="OYD2" s="452"/>
      <c r="OYE2" s="452"/>
      <c r="OYF2" s="452"/>
      <c r="OYG2" s="452"/>
      <c r="OYH2" s="452"/>
      <c r="OYI2" s="452"/>
      <c r="OYJ2" s="452"/>
      <c r="OYK2" s="452"/>
      <c r="OYL2" s="452"/>
      <c r="OYM2" s="452"/>
      <c r="OYN2" s="452"/>
      <c r="OYO2" s="452"/>
      <c r="OYP2" s="452"/>
      <c r="OYQ2" s="452"/>
      <c r="OYR2" s="452"/>
      <c r="OYS2" s="452"/>
      <c r="OYT2" s="452"/>
      <c r="OYU2" s="452"/>
      <c r="OYV2" s="452"/>
      <c r="OYW2" s="452"/>
      <c r="OYX2" s="452"/>
      <c r="OYY2" s="452"/>
      <c r="OYZ2" s="452"/>
      <c r="OZA2" s="452"/>
      <c r="OZB2" s="452"/>
      <c r="OZC2" s="452"/>
      <c r="OZD2" s="452"/>
      <c r="OZE2" s="452"/>
      <c r="OZF2" s="452"/>
      <c r="OZG2" s="452"/>
      <c r="OZH2" s="452"/>
      <c r="OZI2" s="452"/>
      <c r="OZJ2" s="452"/>
      <c r="OZK2" s="452"/>
      <c r="OZL2" s="452"/>
      <c r="OZM2" s="452"/>
      <c r="OZN2" s="452"/>
      <c r="OZO2" s="452"/>
      <c r="OZP2" s="452"/>
      <c r="OZQ2" s="452"/>
      <c r="OZR2" s="452"/>
      <c r="OZS2" s="452"/>
      <c r="OZT2" s="452"/>
      <c r="OZU2" s="452"/>
      <c r="OZV2" s="452"/>
      <c r="OZW2" s="452"/>
      <c r="OZX2" s="452"/>
      <c r="OZY2" s="452"/>
      <c r="OZZ2" s="452"/>
      <c r="PAA2" s="452"/>
      <c r="PAB2" s="452"/>
      <c r="PAC2" s="452"/>
      <c r="PAD2" s="452"/>
      <c r="PAE2" s="452"/>
      <c r="PAF2" s="452"/>
      <c r="PAG2" s="452"/>
      <c r="PAH2" s="452"/>
      <c r="PAI2" s="452"/>
      <c r="PAJ2" s="452"/>
      <c r="PAK2" s="452"/>
      <c r="PAL2" s="452"/>
      <c r="PAM2" s="452"/>
      <c r="PAN2" s="452"/>
      <c r="PAO2" s="452"/>
      <c r="PAP2" s="452"/>
      <c r="PAQ2" s="452"/>
      <c r="PAR2" s="452"/>
      <c r="PAS2" s="452"/>
      <c r="PAT2" s="452"/>
      <c r="PAU2" s="452"/>
      <c r="PAV2" s="452"/>
      <c r="PAW2" s="452"/>
      <c r="PAX2" s="452"/>
      <c r="PAY2" s="452"/>
      <c r="PAZ2" s="452"/>
      <c r="PBA2" s="452"/>
      <c r="PBB2" s="452"/>
      <c r="PBC2" s="452"/>
      <c r="PBD2" s="452"/>
      <c r="PBE2" s="452"/>
      <c r="PBF2" s="452"/>
      <c r="PBG2" s="452"/>
      <c r="PBH2" s="452"/>
      <c r="PBI2" s="452"/>
      <c r="PBJ2" s="452"/>
      <c r="PBK2" s="452"/>
      <c r="PBL2" s="452"/>
      <c r="PBM2" s="452"/>
      <c r="PBN2" s="452"/>
      <c r="PBO2" s="452"/>
      <c r="PBP2" s="452"/>
      <c r="PBQ2" s="452"/>
      <c r="PBR2" s="452"/>
      <c r="PBS2" s="452"/>
      <c r="PBT2" s="452"/>
      <c r="PBU2" s="452"/>
      <c r="PBV2" s="452"/>
      <c r="PBW2" s="452"/>
      <c r="PBX2" s="452"/>
      <c r="PBY2" s="452"/>
      <c r="PBZ2" s="452"/>
      <c r="PCA2" s="452"/>
      <c r="PCB2" s="452"/>
      <c r="PCC2" s="452"/>
      <c r="PCD2" s="452"/>
      <c r="PCE2" s="452"/>
      <c r="PCF2" s="452"/>
      <c r="PCG2" s="452"/>
      <c r="PCH2" s="452"/>
      <c r="PCI2" s="452"/>
      <c r="PCJ2" s="452"/>
      <c r="PCK2" s="452"/>
      <c r="PCL2" s="452"/>
      <c r="PCM2" s="452"/>
      <c r="PCN2" s="452"/>
      <c r="PCO2" s="452"/>
      <c r="PCP2" s="452"/>
      <c r="PCQ2" s="452"/>
      <c r="PCR2" s="452"/>
      <c r="PCS2" s="452"/>
      <c r="PCT2" s="452"/>
      <c r="PCU2" s="452"/>
      <c r="PCV2" s="452"/>
      <c r="PCW2" s="452"/>
      <c r="PCX2" s="452"/>
      <c r="PCY2" s="452"/>
      <c r="PCZ2" s="452"/>
      <c r="PDA2" s="452"/>
      <c r="PDB2" s="452"/>
      <c r="PDC2" s="452"/>
      <c r="PDD2" s="452"/>
      <c r="PDE2" s="452"/>
      <c r="PDF2" s="452"/>
      <c r="PDG2" s="452"/>
      <c r="PDH2" s="452"/>
      <c r="PDI2" s="452"/>
      <c r="PDJ2" s="452"/>
      <c r="PDK2" s="452"/>
      <c r="PDL2" s="452"/>
      <c r="PDM2" s="452"/>
      <c r="PDN2" s="452"/>
      <c r="PDO2" s="452"/>
      <c r="PDP2" s="452"/>
      <c r="PDQ2" s="452"/>
      <c r="PDR2" s="452"/>
      <c r="PDS2" s="452"/>
      <c r="PDT2" s="452"/>
      <c r="PDU2" s="452"/>
      <c r="PDV2" s="452"/>
      <c r="PDW2" s="452"/>
      <c r="PDX2" s="452"/>
      <c r="PDY2" s="452"/>
      <c r="PDZ2" s="452"/>
      <c r="PEA2" s="452"/>
      <c r="PEB2" s="452"/>
      <c r="PEC2" s="452"/>
      <c r="PED2" s="452"/>
      <c r="PEE2" s="452"/>
      <c r="PEF2" s="452"/>
      <c r="PEG2" s="452"/>
      <c r="PEH2" s="452"/>
      <c r="PEI2" s="452"/>
      <c r="PEJ2" s="452"/>
      <c r="PEK2" s="452"/>
      <c r="PEL2" s="452"/>
      <c r="PEM2" s="452"/>
      <c r="PEN2" s="452"/>
      <c r="PEO2" s="452"/>
      <c r="PEP2" s="452"/>
      <c r="PEQ2" s="452"/>
      <c r="PER2" s="452"/>
      <c r="PES2" s="452"/>
      <c r="PET2" s="452"/>
      <c r="PEU2" s="452"/>
      <c r="PEV2" s="452"/>
      <c r="PEW2" s="452"/>
      <c r="PEX2" s="452"/>
      <c r="PEY2" s="452"/>
      <c r="PEZ2" s="452"/>
      <c r="PFA2" s="452"/>
      <c r="PFB2" s="452"/>
      <c r="PFC2" s="452"/>
      <c r="PFD2" s="452"/>
      <c r="PFE2" s="452"/>
      <c r="PFF2" s="452"/>
      <c r="PFG2" s="452"/>
      <c r="PFH2" s="452"/>
      <c r="PFI2" s="452"/>
      <c r="PFJ2" s="452"/>
      <c r="PFK2" s="452"/>
      <c r="PFL2" s="452"/>
      <c r="PFM2" s="452"/>
      <c r="PFN2" s="452"/>
      <c r="PFO2" s="452"/>
      <c r="PFP2" s="452"/>
      <c r="PFQ2" s="452"/>
      <c r="PFR2" s="452"/>
      <c r="PFS2" s="452"/>
      <c r="PFT2" s="452"/>
      <c r="PFU2" s="452"/>
      <c r="PFV2" s="452"/>
      <c r="PFW2" s="452"/>
      <c r="PFX2" s="452"/>
      <c r="PFY2" s="452"/>
      <c r="PFZ2" s="452"/>
      <c r="PGA2" s="452"/>
      <c r="PGB2" s="452"/>
      <c r="PGC2" s="452"/>
      <c r="PGD2" s="452"/>
      <c r="PGE2" s="452"/>
      <c r="PGF2" s="452"/>
      <c r="PGG2" s="452"/>
      <c r="PGH2" s="452"/>
      <c r="PGI2" s="452"/>
      <c r="PGJ2" s="452"/>
      <c r="PGK2" s="452"/>
      <c r="PGL2" s="452"/>
      <c r="PGM2" s="452"/>
      <c r="PGN2" s="452"/>
      <c r="PGO2" s="452"/>
      <c r="PGP2" s="452"/>
      <c r="PGQ2" s="452"/>
      <c r="PGR2" s="452"/>
      <c r="PGS2" s="452"/>
      <c r="PGT2" s="452"/>
      <c r="PGU2" s="452"/>
      <c r="PGV2" s="452"/>
      <c r="PGW2" s="452"/>
      <c r="PGX2" s="452"/>
      <c r="PGY2" s="452"/>
      <c r="PGZ2" s="452"/>
      <c r="PHA2" s="452"/>
      <c r="PHB2" s="452"/>
      <c r="PHC2" s="452"/>
      <c r="PHD2" s="452"/>
      <c r="PHE2" s="452"/>
      <c r="PHF2" s="452"/>
      <c r="PHG2" s="452"/>
      <c r="PHH2" s="452"/>
      <c r="PHI2" s="452"/>
      <c r="PHJ2" s="452"/>
      <c r="PHK2" s="452"/>
      <c r="PHL2" s="452"/>
      <c r="PHM2" s="452"/>
      <c r="PHN2" s="452"/>
      <c r="PHO2" s="452"/>
      <c r="PHP2" s="452"/>
      <c r="PHQ2" s="452"/>
      <c r="PHR2" s="452"/>
      <c r="PHS2" s="452"/>
      <c r="PHT2" s="452"/>
      <c r="PHU2" s="452"/>
      <c r="PHV2" s="452"/>
      <c r="PHW2" s="452"/>
      <c r="PHX2" s="452"/>
      <c r="PHY2" s="452"/>
      <c r="PHZ2" s="452"/>
      <c r="PIA2" s="452"/>
      <c r="PIB2" s="452"/>
      <c r="PIC2" s="452"/>
      <c r="PID2" s="452"/>
      <c r="PIE2" s="452"/>
      <c r="PIF2" s="452"/>
      <c r="PIG2" s="452"/>
      <c r="PIH2" s="452"/>
      <c r="PII2" s="452"/>
      <c r="PIJ2" s="452"/>
      <c r="PIK2" s="452"/>
      <c r="PIL2" s="452"/>
      <c r="PIM2" s="452"/>
      <c r="PIN2" s="452"/>
      <c r="PIO2" s="452"/>
      <c r="PIP2" s="452"/>
      <c r="PIQ2" s="452"/>
      <c r="PIR2" s="452"/>
      <c r="PIS2" s="452"/>
      <c r="PIT2" s="452"/>
      <c r="PIU2" s="452"/>
      <c r="PIV2" s="452"/>
      <c r="PIW2" s="452"/>
      <c r="PIX2" s="452"/>
      <c r="PIY2" s="452"/>
      <c r="PIZ2" s="452"/>
      <c r="PJA2" s="452"/>
      <c r="PJB2" s="452"/>
      <c r="PJC2" s="452"/>
      <c r="PJD2" s="452"/>
      <c r="PJE2" s="452"/>
      <c r="PJF2" s="452"/>
      <c r="PJG2" s="452"/>
      <c r="PJH2" s="452"/>
      <c r="PJI2" s="452"/>
      <c r="PJJ2" s="452"/>
      <c r="PJK2" s="452"/>
      <c r="PJL2" s="452"/>
      <c r="PJM2" s="452"/>
      <c r="PJN2" s="452"/>
      <c r="PJO2" s="452"/>
      <c r="PJP2" s="452"/>
      <c r="PJQ2" s="452"/>
      <c r="PJR2" s="452"/>
      <c r="PJS2" s="452"/>
      <c r="PJT2" s="452"/>
      <c r="PJU2" s="452"/>
      <c r="PJV2" s="452"/>
      <c r="PJW2" s="452"/>
      <c r="PJX2" s="452"/>
      <c r="PJY2" s="452"/>
      <c r="PJZ2" s="452"/>
      <c r="PKA2" s="452"/>
      <c r="PKB2" s="452"/>
      <c r="PKC2" s="452"/>
      <c r="PKD2" s="452"/>
      <c r="PKE2" s="452"/>
      <c r="PKF2" s="452"/>
      <c r="PKG2" s="452"/>
      <c r="PKH2" s="452"/>
      <c r="PKI2" s="452"/>
      <c r="PKJ2" s="452"/>
      <c r="PKK2" s="452"/>
      <c r="PKL2" s="452"/>
      <c r="PKM2" s="452"/>
      <c r="PKN2" s="452"/>
      <c r="PKO2" s="452"/>
      <c r="PKP2" s="452"/>
      <c r="PKQ2" s="452"/>
      <c r="PKR2" s="452"/>
      <c r="PKS2" s="452"/>
      <c r="PKT2" s="452"/>
      <c r="PKU2" s="452"/>
      <c r="PKV2" s="452"/>
      <c r="PKW2" s="452"/>
      <c r="PKX2" s="452"/>
      <c r="PKY2" s="452"/>
      <c r="PKZ2" s="452"/>
      <c r="PLA2" s="452"/>
      <c r="PLB2" s="452"/>
      <c r="PLC2" s="452"/>
      <c r="PLD2" s="452"/>
      <c r="PLE2" s="452"/>
      <c r="PLF2" s="452"/>
      <c r="PLG2" s="452"/>
      <c r="PLH2" s="452"/>
      <c r="PLI2" s="452"/>
      <c r="PLJ2" s="452"/>
      <c r="PLK2" s="452"/>
      <c r="PLL2" s="452"/>
      <c r="PLM2" s="452"/>
      <c r="PLN2" s="452"/>
      <c r="PLO2" s="452"/>
      <c r="PLP2" s="452"/>
      <c r="PLQ2" s="452"/>
      <c r="PLR2" s="452"/>
      <c r="PLS2" s="452"/>
      <c r="PLT2" s="452"/>
      <c r="PLU2" s="452"/>
      <c r="PLV2" s="452"/>
      <c r="PLW2" s="452"/>
      <c r="PLX2" s="452"/>
      <c r="PLY2" s="452"/>
      <c r="PLZ2" s="452"/>
      <c r="PMA2" s="452"/>
      <c r="PMB2" s="452"/>
      <c r="PMC2" s="452"/>
      <c r="PMD2" s="452"/>
      <c r="PME2" s="452"/>
      <c r="PMF2" s="452"/>
      <c r="PMG2" s="452"/>
      <c r="PMH2" s="452"/>
      <c r="PMI2" s="452"/>
      <c r="PMJ2" s="452"/>
      <c r="PMK2" s="452"/>
      <c r="PML2" s="452"/>
      <c r="PMM2" s="452"/>
      <c r="PMN2" s="452"/>
      <c r="PMO2" s="452"/>
      <c r="PMP2" s="452"/>
      <c r="PMQ2" s="452"/>
      <c r="PMR2" s="452"/>
      <c r="PMS2" s="452"/>
      <c r="PMT2" s="452"/>
      <c r="PMU2" s="452"/>
      <c r="PMV2" s="452"/>
      <c r="PMW2" s="452"/>
      <c r="PMX2" s="452"/>
      <c r="PMY2" s="452"/>
      <c r="PMZ2" s="452"/>
      <c r="PNA2" s="452"/>
      <c r="PNB2" s="452"/>
      <c r="PNC2" s="452"/>
      <c r="PND2" s="452"/>
      <c r="PNE2" s="452"/>
      <c r="PNF2" s="452"/>
      <c r="PNG2" s="452"/>
      <c r="PNH2" s="452"/>
      <c r="PNI2" s="452"/>
      <c r="PNJ2" s="452"/>
      <c r="PNK2" s="452"/>
      <c r="PNL2" s="452"/>
      <c r="PNM2" s="452"/>
      <c r="PNN2" s="452"/>
      <c r="PNO2" s="452"/>
      <c r="PNP2" s="452"/>
      <c r="PNQ2" s="452"/>
      <c r="PNR2" s="452"/>
      <c r="PNS2" s="452"/>
      <c r="PNT2" s="452"/>
      <c r="PNU2" s="452"/>
      <c r="PNV2" s="452"/>
      <c r="PNW2" s="452"/>
      <c r="PNX2" s="452"/>
      <c r="PNY2" s="452"/>
      <c r="PNZ2" s="452"/>
      <c r="POA2" s="452"/>
      <c r="POB2" s="452"/>
      <c r="POC2" s="452"/>
      <c r="POD2" s="452"/>
      <c r="POE2" s="452"/>
      <c r="POF2" s="452"/>
      <c r="POG2" s="452"/>
      <c r="POH2" s="452"/>
      <c r="POI2" s="452"/>
      <c r="POJ2" s="452"/>
      <c r="POK2" s="452"/>
      <c r="POL2" s="452"/>
      <c r="POM2" s="452"/>
      <c r="PON2" s="452"/>
      <c r="POO2" s="452"/>
      <c r="POP2" s="452"/>
      <c r="POQ2" s="452"/>
      <c r="POR2" s="452"/>
      <c r="POS2" s="452"/>
      <c r="POT2" s="452"/>
      <c r="POU2" s="452"/>
      <c r="POV2" s="452"/>
      <c r="POW2" s="452"/>
      <c r="POX2" s="452"/>
      <c r="POY2" s="452"/>
      <c r="POZ2" s="452"/>
      <c r="PPA2" s="452"/>
      <c r="PPB2" s="452"/>
      <c r="PPC2" s="452"/>
      <c r="PPD2" s="452"/>
      <c r="PPE2" s="452"/>
      <c r="PPF2" s="452"/>
      <c r="PPG2" s="452"/>
      <c r="PPH2" s="452"/>
      <c r="PPI2" s="452"/>
      <c r="PPJ2" s="452"/>
      <c r="PPK2" s="452"/>
      <c r="PPL2" s="452"/>
      <c r="PPM2" s="452"/>
      <c r="PPN2" s="452"/>
      <c r="PPO2" s="452"/>
      <c r="PPP2" s="452"/>
      <c r="PPQ2" s="452"/>
      <c r="PPR2" s="452"/>
      <c r="PPS2" s="452"/>
      <c r="PPT2" s="452"/>
      <c r="PPU2" s="452"/>
      <c r="PPV2" s="452"/>
      <c r="PPW2" s="452"/>
      <c r="PPX2" s="452"/>
      <c r="PPY2" s="452"/>
      <c r="PPZ2" s="452"/>
      <c r="PQA2" s="452"/>
      <c r="PQB2" s="452"/>
      <c r="PQC2" s="452"/>
      <c r="PQD2" s="452"/>
      <c r="PQE2" s="452"/>
      <c r="PQF2" s="452"/>
      <c r="PQG2" s="452"/>
      <c r="PQH2" s="452"/>
      <c r="PQI2" s="452"/>
      <c r="PQJ2" s="452"/>
      <c r="PQK2" s="452"/>
      <c r="PQL2" s="452"/>
      <c r="PQM2" s="452"/>
      <c r="PQN2" s="452"/>
      <c r="PQO2" s="452"/>
      <c r="PQP2" s="452"/>
      <c r="PQQ2" s="452"/>
      <c r="PQR2" s="452"/>
      <c r="PQS2" s="452"/>
      <c r="PQT2" s="452"/>
      <c r="PQU2" s="452"/>
      <c r="PQV2" s="452"/>
      <c r="PQW2" s="452"/>
      <c r="PQX2" s="452"/>
      <c r="PQY2" s="452"/>
      <c r="PQZ2" s="452"/>
      <c r="PRA2" s="452"/>
      <c r="PRB2" s="452"/>
      <c r="PRC2" s="452"/>
      <c r="PRD2" s="452"/>
      <c r="PRE2" s="452"/>
      <c r="PRF2" s="452"/>
      <c r="PRG2" s="452"/>
      <c r="PRH2" s="452"/>
      <c r="PRI2" s="452"/>
      <c r="PRJ2" s="452"/>
      <c r="PRK2" s="452"/>
      <c r="PRL2" s="452"/>
      <c r="PRM2" s="452"/>
      <c r="PRN2" s="452"/>
      <c r="PRO2" s="452"/>
      <c r="PRP2" s="452"/>
      <c r="PRQ2" s="452"/>
      <c r="PRR2" s="452"/>
      <c r="PRS2" s="452"/>
      <c r="PRT2" s="452"/>
      <c r="PRU2" s="452"/>
      <c r="PRV2" s="452"/>
      <c r="PRW2" s="452"/>
      <c r="PRX2" s="452"/>
      <c r="PRY2" s="452"/>
      <c r="PRZ2" s="452"/>
      <c r="PSA2" s="452"/>
      <c r="PSB2" s="452"/>
      <c r="PSC2" s="452"/>
      <c r="PSD2" s="452"/>
      <c r="PSE2" s="452"/>
      <c r="PSF2" s="452"/>
      <c r="PSG2" s="452"/>
      <c r="PSH2" s="452"/>
      <c r="PSI2" s="452"/>
      <c r="PSJ2" s="452"/>
      <c r="PSK2" s="452"/>
      <c r="PSL2" s="452"/>
      <c r="PSM2" s="452"/>
      <c r="PSN2" s="452"/>
      <c r="PSO2" s="452"/>
      <c r="PSP2" s="452"/>
      <c r="PSQ2" s="452"/>
      <c r="PSR2" s="452"/>
      <c r="PSS2" s="452"/>
      <c r="PST2" s="452"/>
      <c r="PSU2" s="452"/>
      <c r="PSV2" s="452"/>
      <c r="PSW2" s="452"/>
      <c r="PSX2" s="452"/>
      <c r="PSY2" s="452"/>
      <c r="PSZ2" s="452"/>
      <c r="PTA2" s="452"/>
      <c r="PTB2" s="452"/>
      <c r="PTC2" s="452"/>
      <c r="PTD2" s="452"/>
      <c r="PTE2" s="452"/>
      <c r="PTF2" s="452"/>
      <c r="PTG2" s="452"/>
      <c r="PTH2" s="452"/>
      <c r="PTI2" s="452"/>
      <c r="PTJ2" s="452"/>
      <c r="PTK2" s="452"/>
      <c r="PTL2" s="452"/>
      <c r="PTM2" s="452"/>
      <c r="PTN2" s="452"/>
      <c r="PTO2" s="452"/>
      <c r="PTP2" s="452"/>
      <c r="PTQ2" s="452"/>
      <c r="PTR2" s="452"/>
      <c r="PTS2" s="452"/>
      <c r="PTT2" s="452"/>
      <c r="PTU2" s="452"/>
      <c r="PTV2" s="452"/>
      <c r="PTW2" s="452"/>
      <c r="PTX2" s="452"/>
      <c r="PTY2" s="452"/>
      <c r="PTZ2" s="452"/>
      <c r="PUA2" s="452"/>
      <c r="PUB2" s="452"/>
      <c r="PUC2" s="452"/>
      <c r="PUD2" s="452"/>
      <c r="PUE2" s="452"/>
      <c r="PUF2" s="452"/>
      <c r="PUG2" s="452"/>
      <c r="PUH2" s="452"/>
      <c r="PUI2" s="452"/>
      <c r="PUJ2" s="452"/>
      <c r="PUK2" s="452"/>
      <c r="PUL2" s="452"/>
      <c r="PUM2" s="452"/>
      <c r="PUN2" s="452"/>
      <c r="PUO2" s="452"/>
      <c r="PUP2" s="452"/>
      <c r="PUQ2" s="452"/>
      <c r="PUR2" s="452"/>
      <c r="PUS2" s="452"/>
      <c r="PUT2" s="452"/>
      <c r="PUU2" s="452"/>
      <c r="PUV2" s="452"/>
      <c r="PUW2" s="452"/>
      <c r="PUX2" s="452"/>
      <c r="PUY2" s="452"/>
      <c r="PUZ2" s="452"/>
      <c r="PVA2" s="452"/>
      <c r="PVB2" s="452"/>
      <c r="PVC2" s="452"/>
      <c r="PVD2" s="452"/>
      <c r="PVE2" s="452"/>
      <c r="PVF2" s="452"/>
      <c r="PVG2" s="452"/>
      <c r="PVH2" s="452"/>
      <c r="PVI2" s="452"/>
      <c r="PVJ2" s="452"/>
      <c r="PVK2" s="452"/>
      <c r="PVL2" s="452"/>
      <c r="PVM2" s="452"/>
      <c r="PVN2" s="452"/>
      <c r="PVO2" s="452"/>
      <c r="PVP2" s="452"/>
      <c r="PVQ2" s="452"/>
      <c r="PVR2" s="452"/>
      <c r="PVS2" s="452"/>
      <c r="PVT2" s="452"/>
      <c r="PVU2" s="452"/>
      <c r="PVV2" s="452"/>
      <c r="PVW2" s="452"/>
      <c r="PVX2" s="452"/>
      <c r="PVY2" s="452"/>
      <c r="PVZ2" s="452"/>
      <c r="PWA2" s="452"/>
      <c r="PWB2" s="452"/>
      <c r="PWC2" s="452"/>
      <c r="PWD2" s="452"/>
      <c r="PWE2" s="452"/>
      <c r="PWF2" s="452"/>
      <c r="PWG2" s="452"/>
      <c r="PWH2" s="452"/>
      <c r="PWI2" s="452"/>
      <c r="PWJ2" s="452"/>
      <c r="PWK2" s="452"/>
      <c r="PWL2" s="452"/>
      <c r="PWM2" s="452"/>
      <c r="PWN2" s="452"/>
      <c r="PWO2" s="452"/>
      <c r="PWP2" s="452"/>
      <c r="PWQ2" s="452"/>
      <c r="PWR2" s="452"/>
      <c r="PWS2" s="452"/>
      <c r="PWT2" s="452"/>
      <c r="PWU2" s="452"/>
      <c r="PWV2" s="452"/>
      <c r="PWW2" s="452"/>
      <c r="PWX2" s="452"/>
      <c r="PWY2" s="452"/>
      <c r="PWZ2" s="452"/>
      <c r="PXA2" s="452"/>
      <c r="PXB2" s="452"/>
      <c r="PXC2" s="452"/>
      <c r="PXD2" s="452"/>
      <c r="PXE2" s="452"/>
      <c r="PXF2" s="452"/>
      <c r="PXG2" s="452"/>
      <c r="PXH2" s="452"/>
      <c r="PXI2" s="452"/>
      <c r="PXJ2" s="452"/>
      <c r="PXK2" s="452"/>
      <c r="PXL2" s="452"/>
      <c r="PXM2" s="452"/>
      <c r="PXN2" s="452"/>
      <c r="PXO2" s="452"/>
      <c r="PXP2" s="452"/>
      <c r="PXQ2" s="452"/>
      <c r="PXR2" s="452"/>
      <c r="PXS2" s="452"/>
      <c r="PXT2" s="452"/>
      <c r="PXU2" s="452"/>
      <c r="PXV2" s="452"/>
      <c r="PXW2" s="452"/>
      <c r="PXX2" s="452"/>
      <c r="PXY2" s="452"/>
      <c r="PXZ2" s="452"/>
      <c r="PYA2" s="452"/>
      <c r="PYB2" s="452"/>
      <c r="PYC2" s="452"/>
      <c r="PYD2" s="452"/>
      <c r="PYE2" s="452"/>
      <c r="PYF2" s="452"/>
      <c r="PYG2" s="452"/>
      <c r="PYH2" s="452"/>
      <c r="PYI2" s="452"/>
      <c r="PYJ2" s="452"/>
      <c r="PYK2" s="452"/>
      <c r="PYL2" s="452"/>
      <c r="PYM2" s="452"/>
      <c r="PYN2" s="452"/>
      <c r="PYO2" s="452"/>
      <c r="PYP2" s="452"/>
      <c r="PYQ2" s="452"/>
      <c r="PYR2" s="452"/>
      <c r="PYS2" s="452"/>
      <c r="PYT2" s="452"/>
      <c r="PYU2" s="452"/>
      <c r="PYV2" s="452"/>
      <c r="PYW2" s="452"/>
      <c r="PYX2" s="452"/>
      <c r="PYY2" s="452"/>
      <c r="PYZ2" s="452"/>
      <c r="PZA2" s="452"/>
      <c r="PZB2" s="452"/>
      <c r="PZC2" s="452"/>
      <c r="PZD2" s="452"/>
      <c r="PZE2" s="452"/>
      <c r="PZF2" s="452"/>
      <c r="PZG2" s="452"/>
      <c r="PZH2" s="452"/>
      <c r="PZI2" s="452"/>
      <c r="PZJ2" s="452"/>
      <c r="PZK2" s="452"/>
      <c r="PZL2" s="452"/>
      <c r="PZM2" s="452"/>
      <c r="PZN2" s="452"/>
      <c r="PZO2" s="452"/>
      <c r="PZP2" s="452"/>
      <c r="PZQ2" s="452"/>
      <c r="PZR2" s="452"/>
      <c r="PZS2" s="452"/>
      <c r="PZT2" s="452"/>
      <c r="PZU2" s="452"/>
      <c r="PZV2" s="452"/>
      <c r="PZW2" s="452"/>
      <c r="PZX2" s="452"/>
      <c r="PZY2" s="452"/>
      <c r="PZZ2" s="452"/>
      <c r="QAA2" s="452"/>
      <c r="QAB2" s="452"/>
      <c r="QAC2" s="452"/>
      <c r="QAD2" s="452"/>
      <c r="QAE2" s="452"/>
      <c r="QAF2" s="452"/>
      <c r="QAG2" s="452"/>
      <c r="QAH2" s="452"/>
      <c r="QAI2" s="452"/>
      <c r="QAJ2" s="452"/>
      <c r="QAK2" s="452"/>
      <c r="QAL2" s="452"/>
      <c r="QAM2" s="452"/>
      <c r="QAN2" s="452"/>
      <c r="QAO2" s="452"/>
      <c r="QAP2" s="452"/>
      <c r="QAQ2" s="452"/>
      <c r="QAR2" s="452"/>
      <c r="QAS2" s="452"/>
      <c r="QAT2" s="452"/>
      <c r="QAU2" s="452"/>
      <c r="QAV2" s="452"/>
      <c r="QAW2" s="452"/>
      <c r="QAX2" s="452"/>
      <c r="QAY2" s="452"/>
      <c r="QAZ2" s="452"/>
      <c r="QBA2" s="452"/>
      <c r="QBB2" s="452"/>
      <c r="QBC2" s="452"/>
      <c r="QBD2" s="452"/>
      <c r="QBE2" s="452"/>
      <c r="QBF2" s="452"/>
      <c r="QBG2" s="452"/>
      <c r="QBH2" s="452"/>
      <c r="QBI2" s="452"/>
      <c r="QBJ2" s="452"/>
      <c r="QBK2" s="452"/>
      <c r="QBL2" s="452"/>
      <c r="QBM2" s="452"/>
      <c r="QBN2" s="452"/>
      <c r="QBO2" s="452"/>
      <c r="QBP2" s="452"/>
      <c r="QBQ2" s="452"/>
      <c r="QBR2" s="452"/>
      <c r="QBS2" s="452"/>
      <c r="QBT2" s="452"/>
      <c r="QBU2" s="452"/>
      <c r="QBV2" s="452"/>
      <c r="QBW2" s="452"/>
      <c r="QBX2" s="452"/>
      <c r="QBY2" s="452"/>
      <c r="QBZ2" s="452"/>
      <c r="QCA2" s="452"/>
      <c r="QCB2" s="452"/>
      <c r="QCC2" s="452"/>
      <c r="QCD2" s="452"/>
      <c r="QCE2" s="452"/>
      <c r="QCF2" s="452"/>
      <c r="QCG2" s="452"/>
      <c r="QCH2" s="452"/>
      <c r="QCI2" s="452"/>
      <c r="QCJ2" s="452"/>
      <c r="QCK2" s="452"/>
      <c r="QCL2" s="452"/>
      <c r="QCM2" s="452"/>
      <c r="QCN2" s="452"/>
      <c r="QCO2" s="452"/>
      <c r="QCP2" s="452"/>
      <c r="QCQ2" s="452"/>
      <c r="QCR2" s="452"/>
      <c r="QCS2" s="452"/>
      <c r="QCT2" s="452"/>
      <c r="QCU2" s="452"/>
      <c r="QCV2" s="452"/>
      <c r="QCW2" s="452"/>
      <c r="QCX2" s="452"/>
      <c r="QCY2" s="452"/>
      <c r="QCZ2" s="452"/>
      <c r="QDA2" s="452"/>
      <c r="QDB2" s="452"/>
      <c r="QDC2" s="452"/>
      <c r="QDD2" s="452"/>
      <c r="QDE2" s="452"/>
      <c r="QDF2" s="452"/>
      <c r="QDG2" s="452"/>
      <c r="QDH2" s="452"/>
      <c r="QDI2" s="452"/>
      <c r="QDJ2" s="452"/>
      <c r="QDK2" s="452"/>
      <c r="QDL2" s="452"/>
      <c r="QDM2" s="452"/>
      <c r="QDN2" s="452"/>
      <c r="QDO2" s="452"/>
      <c r="QDP2" s="452"/>
      <c r="QDQ2" s="452"/>
      <c r="QDR2" s="452"/>
      <c r="QDS2" s="452"/>
      <c r="QDT2" s="452"/>
      <c r="QDU2" s="452"/>
      <c r="QDV2" s="452"/>
      <c r="QDW2" s="452"/>
      <c r="QDX2" s="452"/>
      <c r="QDY2" s="452"/>
      <c r="QDZ2" s="452"/>
      <c r="QEA2" s="452"/>
      <c r="QEB2" s="452"/>
      <c r="QEC2" s="452"/>
      <c r="QED2" s="452"/>
      <c r="QEE2" s="452"/>
      <c r="QEF2" s="452"/>
      <c r="QEG2" s="452"/>
      <c r="QEH2" s="452"/>
      <c r="QEI2" s="452"/>
      <c r="QEJ2" s="452"/>
      <c r="QEK2" s="452"/>
      <c r="QEL2" s="452"/>
      <c r="QEM2" s="452"/>
      <c r="QEN2" s="452"/>
      <c r="QEO2" s="452"/>
      <c r="QEP2" s="452"/>
      <c r="QEQ2" s="452"/>
      <c r="QER2" s="452"/>
      <c r="QES2" s="452"/>
      <c r="QET2" s="452"/>
      <c r="QEU2" s="452"/>
      <c r="QEV2" s="452"/>
      <c r="QEW2" s="452"/>
      <c r="QEX2" s="452"/>
      <c r="QEY2" s="452"/>
      <c r="QEZ2" s="452"/>
      <c r="QFA2" s="452"/>
      <c r="QFB2" s="452"/>
      <c r="QFC2" s="452"/>
      <c r="QFD2" s="452"/>
      <c r="QFE2" s="452"/>
      <c r="QFF2" s="452"/>
      <c r="QFG2" s="452"/>
      <c r="QFH2" s="452"/>
      <c r="QFI2" s="452"/>
      <c r="QFJ2" s="452"/>
      <c r="QFK2" s="452"/>
      <c r="QFL2" s="452"/>
      <c r="QFM2" s="452"/>
      <c r="QFN2" s="452"/>
      <c r="QFO2" s="452"/>
      <c r="QFP2" s="452"/>
      <c r="QFQ2" s="452"/>
      <c r="QFR2" s="452"/>
      <c r="QFS2" s="452"/>
      <c r="QFT2" s="452"/>
      <c r="QFU2" s="452"/>
      <c r="QFV2" s="452"/>
      <c r="QFW2" s="452"/>
      <c r="QFX2" s="452"/>
      <c r="QFY2" s="452"/>
      <c r="QFZ2" s="452"/>
      <c r="QGA2" s="452"/>
      <c r="QGB2" s="452"/>
      <c r="QGC2" s="452"/>
      <c r="QGD2" s="452"/>
      <c r="QGE2" s="452"/>
      <c r="QGF2" s="452"/>
      <c r="QGG2" s="452"/>
      <c r="QGH2" s="452"/>
      <c r="QGI2" s="452"/>
      <c r="QGJ2" s="452"/>
      <c r="QGK2" s="452"/>
      <c r="QGL2" s="452"/>
      <c r="QGM2" s="452"/>
      <c r="QGN2" s="452"/>
      <c r="QGO2" s="452"/>
      <c r="QGP2" s="452"/>
      <c r="QGQ2" s="452"/>
      <c r="QGR2" s="452"/>
      <c r="QGS2" s="452"/>
      <c r="QGT2" s="452"/>
      <c r="QGU2" s="452"/>
      <c r="QGV2" s="452"/>
      <c r="QGW2" s="452"/>
      <c r="QGX2" s="452"/>
      <c r="QGY2" s="452"/>
      <c r="QGZ2" s="452"/>
      <c r="QHA2" s="452"/>
      <c r="QHB2" s="452"/>
      <c r="QHC2" s="452"/>
      <c r="QHD2" s="452"/>
      <c r="QHE2" s="452"/>
      <c r="QHF2" s="452"/>
      <c r="QHG2" s="452"/>
      <c r="QHH2" s="452"/>
      <c r="QHI2" s="452"/>
      <c r="QHJ2" s="452"/>
      <c r="QHK2" s="452"/>
      <c r="QHL2" s="452"/>
      <c r="QHM2" s="452"/>
      <c r="QHN2" s="452"/>
      <c r="QHO2" s="452"/>
      <c r="QHP2" s="452"/>
      <c r="QHQ2" s="452"/>
      <c r="QHR2" s="452"/>
      <c r="QHS2" s="452"/>
      <c r="QHT2" s="452"/>
      <c r="QHU2" s="452"/>
      <c r="QHV2" s="452"/>
      <c r="QHW2" s="452"/>
      <c r="QHX2" s="452"/>
      <c r="QHY2" s="452"/>
      <c r="QHZ2" s="452"/>
      <c r="QIA2" s="452"/>
      <c r="QIB2" s="452"/>
      <c r="QIC2" s="452"/>
      <c r="QID2" s="452"/>
      <c r="QIE2" s="452"/>
      <c r="QIF2" s="452"/>
      <c r="QIG2" s="452"/>
      <c r="QIH2" s="452"/>
      <c r="QII2" s="452"/>
      <c r="QIJ2" s="452"/>
      <c r="QIK2" s="452"/>
      <c r="QIL2" s="452"/>
      <c r="QIM2" s="452"/>
      <c r="QIN2" s="452"/>
      <c r="QIO2" s="452"/>
      <c r="QIP2" s="452"/>
      <c r="QIQ2" s="452"/>
      <c r="QIR2" s="452"/>
      <c r="QIS2" s="452"/>
      <c r="QIT2" s="452"/>
      <c r="QIU2" s="452"/>
      <c r="QIV2" s="452"/>
      <c r="QIW2" s="452"/>
      <c r="QIX2" s="452"/>
      <c r="QIY2" s="452"/>
      <c r="QIZ2" s="452"/>
      <c r="QJA2" s="452"/>
      <c r="QJB2" s="452"/>
      <c r="QJC2" s="452"/>
      <c r="QJD2" s="452"/>
      <c r="QJE2" s="452"/>
      <c r="QJF2" s="452"/>
      <c r="QJG2" s="452"/>
      <c r="QJH2" s="452"/>
      <c r="QJI2" s="452"/>
      <c r="QJJ2" s="452"/>
      <c r="QJK2" s="452"/>
      <c r="QJL2" s="452"/>
      <c r="QJM2" s="452"/>
      <c r="QJN2" s="452"/>
      <c r="QJO2" s="452"/>
      <c r="QJP2" s="452"/>
      <c r="QJQ2" s="452"/>
      <c r="QJR2" s="452"/>
      <c r="QJS2" s="452"/>
      <c r="QJT2" s="452"/>
      <c r="QJU2" s="452"/>
      <c r="QJV2" s="452"/>
      <c r="QJW2" s="452"/>
      <c r="QJX2" s="452"/>
      <c r="QJY2" s="452"/>
      <c r="QJZ2" s="452"/>
      <c r="QKA2" s="452"/>
      <c r="QKB2" s="452"/>
      <c r="QKC2" s="452"/>
      <c r="QKD2" s="452"/>
      <c r="QKE2" s="452"/>
      <c r="QKF2" s="452"/>
      <c r="QKG2" s="452"/>
      <c r="QKH2" s="452"/>
      <c r="QKI2" s="452"/>
      <c r="QKJ2" s="452"/>
      <c r="QKK2" s="452"/>
      <c r="QKL2" s="452"/>
      <c r="QKM2" s="452"/>
      <c r="QKN2" s="452"/>
      <c r="QKO2" s="452"/>
      <c r="QKP2" s="452"/>
      <c r="QKQ2" s="452"/>
      <c r="QKR2" s="452"/>
      <c r="QKS2" s="452"/>
      <c r="QKT2" s="452"/>
      <c r="QKU2" s="452"/>
      <c r="QKV2" s="452"/>
      <c r="QKW2" s="452"/>
      <c r="QKX2" s="452"/>
      <c r="QKY2" s="452"/>
      <c r="QKZ2" s="452"/>
      <c r="QLA2" s="452"/>
      <c r="QLB2" s="452"/>
      <c r="QLC2" s="452"/>
      <c r="QLD2" s="452"/>
      <c r="QLE2" s="452"/>
      <c r="QLF2" s="452"/>
      <c r="QLG2" s="452"/>
      <c r="QLH2" s="452"/>
      <c r="QLI2" s="452"/>
      <c r="QLJ2" s="452"/>
      <c r="QLK2" s="452"/>
      <c r="QLL2" s="452"/>
      <c r="QLM2" s="452"/>
      <c r="QLN2" s="452"/>
      <c r="QLO2" s="452"/>
      <c r="QLP2" s="452"/>
      <c r="QLQ2" s="452"/>
      <c r="QLR2" s="452"/>
      <c r="QLS2" s="452"/>
      <c r="QLT2" s="452"/>
      <c r="QLU2" s="452"/>
      <c r="QLV2" s="452"/>
      <c r="QLW2" s="452"/>
      <c r="QLX2" s="452"/>
      <c r="QLY2" s="452"/>
      <c r="QLZ2" s="452"/>
      <c r="QMA2" s="452"/>
      <c r="QMB2" s="452"/>
      <c r="QMC2" s="452"/>
      <c r="QMD2" s="452"/>
      <c r="QME2" s="452"/>
      <c r="QMF2" s="452"/>
      <c r="QMG2" s="452"/>
      <c r="QMH2" s="452"/>
      <c r="QMI2" s="452"/>
      <c r="QMJ2" s="452"/>
      <c r="QMK2" s="452"/>
      <c r="QML2" s="452"/>
      <c r="QMM2" s="452"/>
      <c r="QMN2" s="452"/>
      <c r="QMO2" s="452"/>
      <c r="QMP2" s="452"/>
      <c r="QMQ2" s="452"/>
      <c r="QMR2" s="452"/>
      <c r="QMS2" s="452"/>
      <c r="QMT2" s="452"/>
      <c r="QMU2" s="452"/>
      <c r="QMV2" s="452"/>
      <c r="QMW2" s="452"/>
      <c r="QMX2" s="452"/>
      <c r="QMY2" s="452"/>
      <c r="QMZ2" s="452"/>
      <c r="QNA2" s="452"/>
      <c r="QNB2" s="452"/>
      <c r="QNC2" s="452"/>
      <c r="QND2" s="452"/>
      <c r="QNE2" s="452"/>
      <c r="QNF2" s="452"/>
      <c r="QNG2" s="452"/>
      <c r="QNH2" s="452"/>
      <c r="QNI2" s="452"/>
      <c r="QNJ2" s="452"/>
      <c r="QNK2" s="452"/>
      <c r="QNL2" s="452"/>
      <c r="QNM2" s="452"/>
      <c r="QNN2" s="452"/>
      <c r="QNO2" s="452"/>
      <c r="QNP2" s="452"/>
      <c r="QNQ2" s="452"/>
      <c r="QNR2" s="452"/>
      <c r="QNS2" s="452"/>
      <c r="QNT2" s="452"/>
      <c r="QNU2" s="452"/>
      <c r="QNV2" s="452"/>
      <c r="QNW2" s="452"/>
      <c r="QNX2" s="452"/>
      <c r="QNY2" s="452"/>
      <c r="QNZ2" s="452"/>
      <c r="QOA2" s="452"/>
      <c r="QOB2" s="452"/>
      <c r="QOC2" s="452"/>
      <c r="QOD2" s="452"/>
      <c r="QOE2" s="452"/>
      <c r="QOF2" s="452"/>
      <c r="QOG2" s="452"/>
      <c r="QOH2" s="452"/>
      <c r="QOI2" s="452"/>
      <c r="QOJ2" s="452"/>
      <c r="QOK2" s="452"/>
      <c r="QOL2" s="452"/>
      <c r="QOM2" s="452"/>
      <c r="QON2" s="452"/>
      <c r="QOO2" s="452"/>
      <c r="QOP2" s="452"/>
      <c r="QOQ2" s="452"/>
      <c r="QOR2" s="452"/>
      <c r="QOS2" s="452"/>
      <c r="QOT2" s="452"/>
      <c r="QOU2" s="452"/>
      <c r="QOV2" s="452"/>
      <c r="QOW2" s="452"/>
      <c r="QOX2" s="452"/>
      <c r="QOY2" s="452"/>
      <c r="QOZ2" s="452"/>
      <c r="QPA2" s="452"/>
      <c r="QPB2" s="452"/>
      <c r="QPC2" s="452"/>
      <c r="QPD2" s="452"/>
      <c r="QPE2" s="452"/>
      <c r="QPF2" s="452"/>
      <c r="QPG2" s="452"/>
      <c r="QPH2" s="452"/>
      <c r="QPI2" s="452"/>
      <c r="QPJ2" s="452"/>
      <c r="QPK2" s="452"/>
      <c r="QPL2" s="452"/>
      <c r="QPM2" s="452"/>
      <c r="QPN2" s="452"/>
      <c r="QPO2" s="452"/>
      <c r="QPP2" s="452"/>
      <c r="QPQ2" s="452"/>
      <c r="QPR2" s="452"/>
      <c r="QPS2" s="452"/>
      <c r="QPT2" s="452"/>
      <c r="QPU2" s="452"/>
      <c r="QPV2" s="452"/>
      <c r="QPW2" s="452"/>
      <c r="QPX2" s="452"/>
      <c r="QPY2" s="452"/>
      <c r="QPZ2" s="452"/>
      <c r="QQA2" s="452"/>
      <c r="QQB2" s="452"/>
      <c r="QQC2" s="452"/>
      <c r="QQD2" s="452"/>
      <c r="QQE2" s="452"/>
      <c r="QQF2" s="452"/>
      <c r="QQG2" s="452"/>
      <c r="QQH2" s="452"/>
      <c r="QQI2" s="452"/>
      <c r="QQJ2" s="452"/>
      <c r="QQK2" s="452"/>
      <c r="QQL2" s="452"/>
      <c r="QQM2" s="452"/>
      <c r="QQN2" s="452"/>
      <c r="QQO2" s="452"/>
      <c r="QQP2" s="452"/>
      <c r="QQQ2" s="452"/>
      <c r="QQR2" s="452"/>
      <c r="QQS2" s="452"/>
      <c r="QQT2" s="452"/>
      <c r="QQU2" s="452"/>
      <c r="QQV2" s="452"/>
      <c r="QQW2" s="452"/>
      <c r="QQX2" s="452"/>
      <c r="QQY2" s="452"/>
      <c r="QQZ2" s="452"/>
      <c r="QRA2" s="452"/>
      <c r="QRB2" s="452"/>
      <c r="QRC2" s="452"/>
      <c r="QRD2" s="452"/>
      <c r="QRE2" s="452"/>
      <c r="QRF2" s="452"/>
      <c r="QRG2" s="452"/>
      <c r="QRH2" s="452"/>
      <c r="QRI2" s="452"/>
      <c r="QRJ2" s="452"/>
      <c r="QRK2" s="452"/>
      <c r="QRL2" s="452"/>
      <c r="QRM2" s="452"/>
      <c r="QRN2" s="452"/>
      <c r="QRO2" s="452"/>
      <c r="QRP2" s="452"/>
      <c r="QRQ2" s="452"/>
      <c r="QRR2" s="452"/>
      <c r="QRS2" s="452"/>
      <c r="QRT2" s="452"/>
      <c r="QRU2" s="452"/>
      <c r="QRV2" s="452"/>
      <c r="QRW2" s="452"/>
      <c r="QRX2" s="452"/>
      <c r="QRY2" s="452"/>
      <c r="QRZ2" s="452"/>
      <c r="QSA2" s="452"/>
      <c r="QSB2" s="452"/>
      <c r="QSC2" s="452"/>
      <c r="QSD2" s="452"/>
      <c r="QSE2" s="452"/>
      <c r="QSF2" s="452"/>
      <c r="QSG2" s="452"/>
      <c r="QSH2" s="452"/>
      <c r="QSI2" s="452"/>
      <c r="QSJ2" s="452"/>
      <c r="QSK2" s="452"/>
      <c r="QSL2" s="452"/>
      <c r="QSM2" s="452"/>
      <c r="QSN2" s="452"/>
      <c r="QSO2" s="452"/>
      <c r="QSP2" s="452"/>
      <c r="QSQ2" s="452"/>
      <c r="QSR2" s="452"/>
      <c r="QSS2" s="452"/>
      <c r="QST2" s="452"/>
      <c r="QSU2" s="452"/>
      <c r="QSV2" s="452"/>
      <c r="QSW2" s="452"/>
      <c r="QSX2" s="452"/>
      <c r="QSY2" s="452"/>
      <c r="QSZ2" s="452"/>
      <c r="QTA2" s="452"/>
      <c r="QTB2" s="452"/>
      <c r="QTC2" s="452"/>
      <c r="QTD2" s="452"/>
      <c r="QTE2" s="452"/>
      <c r="QTF2" s="452"/>
      <c r="QTG2" s="452"/>
      <c r="QTH2" s="452"/>
      <c r="QTI2" s="452"/>
      <c r="QTJ2" s="452"/>
      <c r="QTK2" s="452"/>
      <c r="QTL2" s="452"/>
      <c r="QTM2" s="452"/>
      <c r="QTN2" s="452"/>
      <c r="QTO2" s="452"/>
      <c r="QTP2" s="452"/>
      <c r="QTQ2" s="452"/>
      <c r="QTR2" s="452"/>
      <c r="QTS2" s="452"/>
      <c r="QTT2" s="452"/>
      <c r="QTU2" s="452"/>
      <c r="QTV2" s="452"/>
      <c r="QTW2" s="452"/>
      <c r="QTX2" s="452"/>
      <c r="QTY2" s="452"/>
      <c r="QTZ2" s="452"/>
      <c r="QUA2" s="452"/>
      <c r="QUB2" s="452"/>
      <c r="QUC2" s="452"/>
      <c r="QUD2" s="452"/>
      <c r="QUE2" s="452"/>
      <c r="QUF2" s="452"/>
      <c r="QUG2" s="452"/>
      <c r="QUH2" s="452"/>
      <c r="QUI2" s="452"/>
      <c r="QUJ2" s="452"/>
      <c r="QUK2" s="452"/>
      <c r="QUL2" s="452"/>
      <c r="QUM2" s="452"/>
      <c r="QUN2" s="452"/>
      <c r="QUO2" s="452"/>
      <c r="QUP2" s="452"/>
      <c r="QUQ2" s="452"/>
      <c r="QUR2" s="452"/>
      <c r="QUS2" s="452"/>
      <c r="QUT2" s="452"/>
      <c r="QUU2" s="452"/>
      <c r="QUV2" s="452"/>
      <c r="QUW2" s="452"/>
      <c r="QUX2" s="452"/>
      <c r="QUY2" s="452"/>
      <c r="QUZ2" s="452"/>
      <c r="QVA2" s="452"/>
      <c r="QVB2" s="452"/>
      <c r="QVC2" s="452"/>
      <c r="QVD2" s="452"/>
      <c r="QVE2" s="452"/>
      <c r="QVF2" s="452"/>
      <c r="QVG2" s="452"/>
      <c r="QVH2" s="452"/>
      <c r="QVI2" s="452"/>
      <c r="QVJ2" s="452"/>
      <c r="QVK2" s="452"/>
      <c r="QVL2" s="452"/>
      <c r="QVM2" s="452"/>
      <c r="QVN2" s="452"/>
      <c r="QVO2" s="452"/>
      <c r="QVP2" s="452"/>
      <c r="QVQ2" s="452"/>
      <c r="QVR2" s="452"/>
      <c r="QVS2" s="452"/>
      <c r="QVT2" s="452"/>
      <c r="QVU2" s="452"/>
      <c r="QVV2" s="452"/>
      <c r="QVW2" s="452"/>
      <c r="QVX2" s="452"/>
      <c r="QVY2" s="452"/>
      <c r="QVZ2" s="452"/>
      <c r="QWA2" s="452"/>
      <c r="QWB2" s="452"/>
      <c r="QWC2" s="452"/>
      <c r="QWD2" s="452"/>
      <c r="QWE2" s="452"/>
      <c r="QWF2" s="452"/>
      <c r="QWG2" s="452"/>
      <c r="QWH2" s="452"/>
      <c r="QWI2" s="452"/>
      <c r="QWJ2" s="452"/>
      <c r="QWK2" s="452"/>
      <c r="QWL2" s="452"/>
      <c r="QWM2" s="452"/>
      <c r="QWN2" s="452"/>
      <c r="QWO2" s="452"/>
      <c r="QWP2" s="452"/>
      <c r="QWQ2" s="452"/>
      <c r="QWR2" s="452"/>
      <c r="QWS2" s="452"/>
      <c r="QWT2" s="452"/>
      <c r="QWU2" s="452"/>
      <c r="QWV2" s="452"/>
      <c r="QWW2" s="452"/>
      <c r="QWX2" s="452"/>
      <c r="QWY2" s="452"/>
      <c r="QWZ2" s="452"/>
      <c r="QXA2" s="452"/>
      <c r="QXB2" s="452"/>
      <c r="QXC2" s="452"/>
      <c r="QXD2" s="452"/>
      <c r="QXE2" s="452"/>
      <c r="QXF2" s="452"/>
      <c r="QXG2" s="452"/>
      <c r="QXH2" s="452"/>
      <c r="QXI2" s="452"/>
      <c r="QXJ2" s="452"/>
      <c r="QXK2" s="452"/>
      <c r="QXL2" s="452"/>
      <c r="QXM2" s="452"/>
      <c r="QXN2" s="452"/>
      <c r="QXO2" s="452"/>
      <c r="QXP2" s="452"/>
      <c r="QXQ2" s="452"/>
      <c r="QXR2" s="452"/>
      <c r="QXS2" s="452"/>
      <c r="QXT2" s="452"/>
      <c r="QXU2" s="452"/>
      <c r="QXV2" s="452"/>
      <c r="QXW2" s="452"/>
      <c r="QXX2" s="452"/>
      <c r="QXY2" s="452"/>
      <c r="QXZ2" s="452"/>
      <c r="QYA2" s="452"/>
      <c r="QYB2" s="452"/>
      <c r="QYC2" s="452"/>
      <c r="QYD2" s="452"/>
      <c r="QYE2" s="452"/>
      <c r="QYF2" s="452"/>
      <c r="QYG2" s="452"/>
      <c r="QYH2" s="452"/>
      <c r="QYI2" s="452"/>
      <c r="QYJ2" s="452"/>
      <c r="QYK2" s="452"/>
      <c r="QYL2" s="452"/>
      <c r="QYM2" s="452"/>
      <c r="QYN2" s="452"/>
      <c r="QYO2" s="452"/>
      <c r="QYP2" s="452"/>
      <c r="QYQ2" s="452"/>
      <c r="QYR2" s="452"/>
      <c r="QYS2" s="452"/>
      <c r="QYT2" s="452"/>
      <c r="QYU2" s="452"/>
      <c r="QYV2" s="452"/>
      <c r="QYW2" s="452"/>
      <c r="QYX2" s="452"/>
      <c r="QYY2" s="452"/>
      <c r="QYZ2" s="452"/>
      <c r="QZA2" s="452"/>
      <c r="QZB2" s="452"/>
      <c r="QZC2" s="452"/>
      <c r="QZD2" s="452"/>
      <c r="QZE2" s="452"/>
      <c r="QZF2" s="452"/>
      <c r="QZG2" s="452"/>
      <c r="QZH2" s="452"/>
      <c r="QZI2" s="452"/>
      <c r="QZJ2" s="452"/>
      <c r="QZK2" s="452"/>
      <c r="QZL2" s="452"/>
      <c r="QZM2" s="452"/>
      <c r="QZN2" s="452"/>
      <c r="QZO2" s="452"/>
      <c r="QZP2" s="452"/>
      <c r="QZQ2" s="452"/>
      <c r="QZR2" s="452"/>
      <c r="QZS2" s="452"/>
      <c r="QZT2" s="452"/>
      <c r="QZU2" s="452"/>
      <c r="QZV2" s="452"/>
      <c r="QZW2" s="452"/>
      <c r="QZX2" s="452"/>
      <c r="QZY2" s="452"/>
      <c r="QZZ2" s="452"/>
      <c r="RAA2" s="452"/>
      <c r="RAB2" s="452"/>
      <c r="RAC2" s="452"/>
      <c r="RAD2" s="452"/>
      <c r="RAE2" s="452"/>
      <c r="RAF2" s="452"/>
      <c r="RAG2" s="452"/>
      <c r="RAH2" s="452"/>
      <c r="RAI2" s="452"/>
      <c r="RAJ2" s="452"/>
      <c r="RAK2" s="452"/>
      <c r="RAL2" s="452"/>
      <c r="RAM2" s="452"/>
      <c r="RAN2" s="452"/>
      <c r="RAO2" s="452"/>
      <c r="RAP2" s="452"/>
      <c r="RAQ2" s="452"/>
      <c r="RAR2" s="452"/>
      <c r="RAS2" s="452"/>
      <c r="RAT2" s="452"/>
      <c r="RAU2" s="452"/>
      <c r="RAV2" s="452"/>
      <c r="RAW2" s="452"/>
      <c r="RAX2" s="452"/>
      <c r="RAY2" s="452"/>
      <c r="RAZ2" s="452"/>
      <c r="RBA2" s="452"/>
      <c r="RBB2" s="452"/>
      <c r="RBC2" s="452"/>
      <c r="RBD2" s="452"/>
      <c r="RBE2" s="452"/>
      <c r="RBF2" s="452"/>
      <c r="RBG2" s="452"/>
      <c r="RBH2" s="452"/>
      <c r="RBI2" s="452"/>
      <c r="RBJ2" s="452"/>
      <c r="RBK2" s="452"/>
      <c r="RBL2" s="452"/>
      <c r="RBM2" s="452"/>
      <c r="RBN2" s="452"/>
      <c r="RBO2" s="452"/>
      <c r="RBP2" s="452"/>
      <c r="RBQ2" s="452"/>
      <c r="RBR2" s="452"/>
      <c r="RBS2" s="452"/>
      <c r="RBT2" s="452"/>
      <c r="RBU2" s="452"/>
      <c r="RBV2" s="452"/>
      <c r="RBW2" s="452"/>
      <c r="RBX2" s="452"/>
      <c r="RBY2" s="452"/>
      <c r="RBZ2" s="452"/>
      <c r="RCA2" s="452"/>
      <c r="RCB2" s="452"/>
      <c r="RCC2" s="452"/>
      <c r="RCD2" s="452"/>
      <c r="RCE2" s="452"/>
      <c r="RCF2" s="452"/>
      <c r="RCG2" s="452"/>
      <c r="RCH2" s="452"/>
      <c r="RCI2" s="452"/>
      <c r="RCJ2" s="452"/>
      <c r="RCK2" s="452"/>
      <c r="RCL2" s="452"/>
      <c r="RCM2" s="452"/>
      <c r="RCN2" s="452"/>
      <c r="RCO2" s="452"/>
      <c r="RCP2" s="452"/>
      <c r="RCQ2" s="452"/>
      <c r="RCR2" s="452"/>
      <c r="RCS2" s="452"/>
      <c r="RCT2" s="452"/>
      <c r="RCU2" s="452"/>
      <c r="RCV2" s="452"/>
      <c r="RCW2" s="452"/>
      <c r="RCX2" s="452"/>
      <c r="RCY2" s="452"/>
      <c r="RCZ2" s="452"/>
      <c r="RDA2" s="452"/>
      <c r="RDB2" s="452"/>
      <c r="RDC2" s="452"/>
      <c r="RDD2" s="452"/>
      <c r="RDE2" s="452"/>
      <c r="RDF2" s="452"/>
      <c r="RDG2" s="452"/>
      <c r="RDH2" s="452"/>
      <c r="RDI2" s="452"/>
      <c r="RDJ2" s="452"/>
      <c r="RDK2" s="452"/>
      <c r="RDL2" s="452"/>
      <c r="RDM2" s="452"/>
      <c r="RDN2" s="452"/>
      <c r="RDO2" s="452"/>
      <c r="RDP2" s="452"/>
      <c r="RDQ2" s="452"/>
      <c r="RDR2" s="452"/>
      <c r="RDS2" s="452"/>
      <c r="RDT2" s="452"/>
      <c r="RDU2" s="452"/>
      <c r="RDV2" s="452"/>
      <c r="RDW2" s="452"/>
      <c r="RDX2" s="452"/>
      <c r="RDY2" s="452"/>
      <c r="RDZ2" s="452"/>
      <c r="REA2" s="452"/>
      <c r="REB2" s="452"/>
      <c r="REC2" s="452"/>
      <c r="RED2" s="452"/>
      <c r="REE2" s="452"/>
      <c r="REF2" s="452"/>
      <c r="REG2" s="452"/>
      <c r="REH2" s="452"/>
      <c r="REI2" s="452"/>
      <c r="REJ2" s="452"/>
      <c r="REK2" s="452"/>
      <c r="REL2" s="452"/>
      <c r="REM2" s="452"/>
      <c r="REN2" s="452"/>
      <c r="REO2" s="452"/>
      <c r="REP2" s="452"/>
      <c r="REQ2" s="452"/>
      <c r="RER2" s="452"/>
      <c r="RES2" s="452"/>
      <c r="RET2" s="452"/>
      <c r="REU2" s="452"/>
      <c r="REV2" s="452"/>
      <c r="REW2" s="452"/>
      <c r="REX2" s="452"/>
      <c r="REY2" s="452"/>
      <c r="REZ2" s="452"/>
      <c r="RFA2" s="452"/>
      <c r="RFB2" s="452"/>
      <c r="RFC2" s="452"/>
      <c r="RFD2" s="452"/>
      <c r="RFE2" s="452"/>
      <c r="RFF2" s="452"/>
      <c r="RFG2" s="452"/>
      <c r="RFH2" s="452"/>
      <c r="RFI2" s="452"/>
      <c r="RFJ2" s="452"/>
      <c r="RFK2" s="452"/>
      <c r="RFL2" s="452"/>
      <c r="RFM2" s="452"/>
      <c r="RFN2" s="452"/>
      <c r="RFO2" s="452"/>
      <c r="RFP2" s="452"/>
      <c r="RFQ2" s="452"/>
      <c r="RFR2" s="452"/>
      <c r="RFS2" s="452"/>
      <c r="RFT2" s="452"/>
      <c r="RFU2" s="452"/>
      <c r="RFV2" s="452"/>
      <c r="RFW2" s="452"/>
      <c r="RFX2" s="452"/>
      <c r="RFY2" s="452"/>
      <c r="RFZ2" s="452"/>
      <c r="RGA2" s="452"/>
      <c r="RGB2" s="452"/>
      <c r="RGC2" s="452"/>
      <c r="RGD2" s="452"/>
      <c r="RGE2" s="452"/>
      <c r="RGF2" s="452"/>
      <c r="RGG2" s="452"/>
      <c r="RGH2" s="452"/>
      <c r="RGI2" s="452"/>
      <c r="RGJ2" s="452"/>
      <c r="RGK2" s="452"/>
      <c r="RGL2" s="452"/>
      <c r="RGM2" s="452"/>
      <c r="RGN2" s="452"/>
      <c r="RGO2" s="452"/>
      <c r="RGP2" s="452"/>
      <c r="RGQ2" s="452"/>
      <c r="RGR2" s="452"/>
      <c r="RGS2" s="452"/>
      <c r="RGT2" s="452"/>
      <c r="RGU2" s="452"/>
      <c r="RGV2" s="452"/>
      <c r="RGW2" s="452"/>
      <c r="RGX2" s="452"/>
      <c r="RGY2" s="452"/>
      <c r="RGZ2" s="452"/>
      <c r="RHA2" s="452"/>
      <c r="RHB2" s="452"/>
      <c r="RHC2" s="452"/>
      <c r="RHD2" s="452"/>
      <c r="RHE2" s="452"/>
      <c r="RHF2" s="452"/>
      <c r="RHG2" s="452"/>
      <c r="RHH2" s="452"/>
      <c r="RHI2" s="452"/>
      <c r="RHJ2" s="452"/>
      <c r="RHK2" s="452"/>
      <c r="RHL2" s="452"/>
      <c r="RHM2" s="452"/>
      <c r="RHN2" s="452"/>
      <c r="RHO2" s="452"/>
      <c r="RHP2" s="452"/>
      <c r="RHQ2" s="452"/>
      <c r="RHR2" s="452"/>
      <c r="RHS2" s="452"/>
      <c r="RHT2" s="452"/>
      <c r="RHU2" s="452"/>
      <c r="RHV2" s="452"/>
      <c r="RHW2" s="452"/>
      <c r="RHX2" s="452"/>
      <c r="RHY2" s="452"/>
      <c r="RHZ2" s="452"/>
      <c r="RIA2" s="452"/>
      <c r="RIB2" s="452"/>
      <c r="RIC2" s="452"/>
      <c r="RID2" s="452"/>
      <c r="RIE2" s="452"/>
      <c r="RIF2" s="452"/>
      <c r="RIG2" s="452"/>
      <c r="RIH2" s="452"/>
      <c r="RII2" s="452"/>
      <c r="RIJ2" s="452"/>
      <c r="RIK2" s="452"/>
      <c r="RIL2" s="452"/>
      <c r="RIM2" s="452"/>
      <c r="RIN2" s="452"/>
      <c r="RIO2" s="452"/>
      <c r="RIP2" s="452"/>
      <c r="RIQ2" s="452"/>
      <c r="RIR2" s="452"/>
      <c r="RIS2" s="452"/>
      <c r="RIT2" s="452"/>
      <c r="RIU2" s="452"/>
      <c r="RIV2" s="452"/>
      <c r="RIW2" s="452"/>
      <c r="RIX2" s="452"/>
      <c r="RIY2" s="452"/>
      <c r="RIZ2" s="452"/>
      <c r="RJA2" s="452"/>
      <c r="RJB2" s="452"/>
      <c r="RJC2" s="452"/>
      <c r="RJD2" s="452"/>
      <c r="RJE2" s="452"/>
      <c r="RJF2" s="452"/>
      <c r="RJG2" s="452"/>
      <c r="RJH2" s="452"/>
      <c r="RJI2" s="452"/>
      <c r="RJJ2" s="452"/>
      <c r="RJK2" s="452"/>
      <c r="RJL2" s="452"/>
      <c r="RJM2" s="452"/>
      <c r="RJN2" s="452"/>
      <c r="RJO2" s="452"/>
      <c r="RJP2" s="452"/>
      <c r="RJQ2" s="452"/>
      <c r="RJR2" s="452"/>
      <c r="RJS2" s="452"/>
      <c r="RJT2" s="452"/>
      <c r="RJU2" s="452"/>
      <c r="RJV2" s="452"/>
      <c r="RJW2" s="452"/>
      <c r="RJX2" s="452"/>
      <c r="RJY2" s="452"/>
      <c r="RJZ2" s="452"/>
      <c r="RKA2" s="452"/>
      <c r="RKB2" s="452"/>
      <c r="RKC2" s="452"/>
      <c r="RKD2" s="452"/>
      <c r="RKE2" s="452"/>
      <c r="RKF2" s="452"/>
      <c r="RKG2" s="452"/>
      <c r="RKH2" s="452"/>
      <c r="RKI2" s="452"/>
      <c r="RKJ2" s="452"/>
      <c r="RKK2" s="452"/>
      <c r="RKL2" s="452"/>
      <c r="RKM2" s="452"/>
      <c r="RKN2" s="452"/>
      <c r="RKO2" s="452"/>
      <c r="RKP2" s="452"/>
      <c r="RKQ2" s="452"/>
      <c r="RKR2" s="452"/>
      <c r="RKS2" s="452"/>
      <c r="RKT2" s="452"/>
      <c r="RKU2" s="452"/>
      <c r="RKV2" s="452"/>
      <c r="RKW2" s="452"/>
      <c r="RKX2" s="452"/>
      <c r="RKY2" s="452"/>
      <c r="RKZ2" s="452"/>
      <c r="RLA2" s="452"/>
      <c r="RLB2" s="452"/>
      <c r="RLC2" s="452"/>
      <c r="RLD2" s="452"/>
      <c r="RLE2" s="452"/>
      <c r="RLF2" s="452"/>
      <c r="RLG2" s="452"/>
      <c r="RLH2" s="452"/>
      <c r="RLI2" s="452"/>
      <c r="RLJ2" s="452"/>
      <c r="RLK2" s="452"/>
      <c r="RLL2" s="452"/>
      <c r="RLM2" s="452"/>
      <c r="RLN2" s="452"/>
      <c r="RLO2" s="452"/>
      <c r="RLP2" s="452"/>
      <c r="RLQ2" s="452"/>
      <c r="RLR2" s="452"/>
      <c r="RLS2" s="452"/>
      <c r="RLT2" s="452"/>
      <c r="RLU2" s="452"/>
      <c r="RLV2" s="452"/>
      <c r="RLW2" s="452"/>
      <c r="RLX2" s="452"/>
      <c r="RLY2" s="452"/>
      <c r="RLZ2" s="452"/>
      <c r="RMA2" s="452"/>
      <c r="RMB2" s="452"/>
      <c r="RMC2" s="452"/>
      <c r="RMD2" s="452"/>
      <c r="RME2" s="452"/>
      <c r="RMF2" s="452"/>
      <c r="RMG2" s="452"/>
      <c r="RMH2" s="452"/>
      <c r="RMI2" s="452"/>
      <c r="RMJ2" s="452"/>
      <c r="RMK2" s="452"/>
      <c r="RML2" s="452"/>
      <c r="RMM2" s="452"/>
      <c r="RMN2" s="452"/>
      <c r="RMO2" s="452"/>
      <c r="RMP2" s="452"/>
      <c r="RMQ2" s="452"/>
      <c r="RMR2" s="452"/>
      <c r="RMS2" s="452"/>
      <c r="RMT2" s="452"/>
      <c r="RMU2" s="452"/>
      <c r="RMV2" s="452"/>
      <c r="RMW2" s="452"/>
      <c r="RMX2" s="452"/>
      <c r="RMY2" s="452"/>
      <c r="RMZ2" s="452"/>
      <c r="RNA2" s="452"/>
      <c r="RNB2" s="452"/>
      <c r="RNC2" s="452"/>
      <c r="RND2" s="452"/>
      <c r="RNE2" s="452"/>
      <c r="RNF2" s="452"/>
      <c r="RNG2" s="452"/>
      <c r="RNH2" s="452"/>
      <c r="RNI2" s="452"/>
      <c r="RNJ2" s="452"/>
      <c r="RNK2" s="452"/>
      <c r="RNL2" s="452"/>
      <c r="RNM2" s="452"/>
      <c r="RNN2" s="452"/>
      <c r="RNO2" s="452"/>
      <c r="RNP2" s="452"/>
      <c r="RNQ2" s="452"/>
      <c r="RNR2" s="452"/>
      <c r="RNS2" s="452"/>
      <c r="RNT2" s="452"/>
      <c r="RNU2" s="452"/>
      <c r="RNV2" s="452"/>
      <c r="RNW2" s="452"/>
      <c r="RNX2" s="452"/>
      <c r="RNY2" s="452"/>
      <c r="RNZ2" s="452"/>
      <c r="ROA2" s="452"/>
      <c r="ROB2" s="452"/>
      <c r="ROC2" s="452"/>
      <c r="ROD2" s="452"/>
      <c r="ROE2" s="452"/>
      <c r="ROF2" s="452"/>
      <c r="ROG2" s="452"/>
      <c r="ROH2" s="452"/>
      <c r="ROI2" s="452"/>
      <c r="ROJ2" s="452"/>
      <c r="ROK2" s="452"/>
      <c r="ROL2" s="452"/>
      <c r="ROM2" s="452"/>
      <c r="RON2" s="452"/>
      <c r="ROO2" s="452"/>
      <c r="ROP2" s="452"/>
      <c r="ROQ2" s="452"/>
      <c r="ROR2" s="452"/>
      <c r="ROS2" s="452"/>
      <c r="ROT2" s="452"/>
      <c r="ROU2" s="452"/>
      <c r="ROV2" s="452"/>
      <c r="ROW2" s="452"/>
      <c r="ROX2" s="452"/>
      <c r="ROY2" s="452"/>
      <c r="ROZ2" s="452"/>
      <c r="RPA2" s="452"/>
      <c r="RPB2" s="452"/>
      <c r="RPC2" s="452"/>
      <c r="RPD2" s="452"/>
      <c r="RPE2" s="452"/>
      <c r="RPF2" s="452"/>
      <c r="RPG2" s="452"/>
      <c r="RPH2" s="452"/>
      <c r="RPI2" s="452"/>
      <c r="RPJ2" s="452"/>
      <c r="RPK2" s="452"/>
      <c r="RPL2" s="452"/>
      <c r="RPM2" s="452"/>
      <c r="RPN2" s="452"/>
      <c r="RPO2" s="452"/>
      <c r="RPP2" s="452"/>
      <c r="RPQ2" s="452"/>
      <c r="RPR2" s="452"/>
      <c r="RPS2" s="452"/>
      <c r="RPT2" s="452"/>
      <c r="RPU2" s="452"/>
      <c r="RPV2" s="452"/>
      <c r="RPW2" s="452"/>
      <c r="RPX2" s="452"/>
      <c r="RPY2" s="452"/>
      <c r="RPZ2" s="452"/>
      <c r="RQA2" s="452"/>
      <c r="RQB2" s="452"/>
      <c r="RQC2" s="452"/>
      <c r="RQD2" s="452"/>
      <c r="RQE2" s="452"/>
      <c r="RQF2" s="452"/>
      <c r="RQG2" s="452"/>
      <c r="RQH2" s="452"/>
      <c r="RQI2" s="452"/>
      <c r="RQJ2" s="452"/>
      <c r="RQK2" s="452"/>
      <c r="RQL2" s="452"/>
      <c r="RQM2" s="452"/>
      <c r="RQN2" s="452"/>
      <c r="RQO2" s="452"/>
      <c r="RQP2" s="452"/>
      <c r="RQQ2" s="452"/>
      <c r="RQR2" s="452"/>
      <c r="RQS2" s="452"/>
      <c r="RQT2" s="452"/>
      <c r="RQU2" s="452"/>
      <c r="RQV2" s="452"/>
      <c r="RQW2" s="452"/>
      <c r="RQX2" s="452"/>
      <c r="RQY2" s="452"/>
      <c r="RQZ2" s="452"/>
      <c r="RRA2" s="452"/>
      <c r="RRB2" s="452"/>
      <c r="RRC2" s="452"/>
      <c r="RRD2" s="452"/>
      <c r="RRE2" s="452"/>
      <c r="RRF2" s="452"/>
      <c r="RRG2" s="452"/>
      <c r="RRH2" s="452"/>
      <c r="RRI2" s="452"/>
      <c r="RRJ2" s="452"/>
      <c r="RRK2" s="452"/>
      <c r="RRL2" s="452"/>
      <c r="RRM2" s="452"/>
      <c r="RRN2" s="452"/>
      <c r="RRO2" s="452"/>
      <c r="RRP2" s="452"/>
      <c r="RRQ2" s="452"/>
      <c r="RRR2" s="452"/>
      <c r="RRS2" s="452"/>
      <c r="RRT2" s="452"/>
      <c r="RRU2" s="452"/>
      <c r="RRV2" s="452"/>
      <c r="RRW2" s="452"/>
      <c r="RRX2" s="452"/>
      <c r="RRY2" s="452"/>
      <c r="RRZ2" s="452"/>
      <c r="RSA2" s="452"/>
      <c r="RSB2" s="452"/>
      <c r="RSC2" s="452"/>
      <c r="RSD2" s="452"/>
      <c r="RSE2" s="452"/>
      <c r="RSF2" s="452"/>
      <c r="RSG2" s="452"/>
      <c r="RSH2" s="452"/>
      <c r="RSI2" s="452"/>
      <c r="RSJ2" s="452"/>
      <c r="RSK2" s="452"/>
      <c r="RSL2" s="452"/>
      <c r="RSM2" s="452"/>
      <c r="RSN2" s="452"/>
      <c r="RSO2" s="452"/>
      <c r="RSP2" s="452"/>
      <c r="RSQ2" s="452"/>
      <c r="RSR2" s="452"/>
      <c r="RSS2" s="452"/>
      <c r="RST2" s="452"/>
      <c r="RSU2" s="452"/>
      <c r="RSV2" s="452"/>
      <c r="RSW2" s="452"/>
      <c r="RSX2" s="452"/>
      <c r="RSY2" s="452"/>
      <c r="RSZ2" s="452"/>
      <c r="RTA2" s="452"/>
      <c r="RTB2" s="452"/>
      <c r="RTC2" s="452"/>
      <c r="RTD2" s="452"/>
      <c r="RTE2" s="452"/>
      <c r="RTF2" s="452"/>
      <c r="RTG2" s="452"/>
      <c r="RTH2" s="452"/>
      <c r="RTI2" s="452"/>
      <c r="RTJ2" s="452"/>
      <c r="RTK2" s="452"/>
      <c r="RTL2" s="452"/>
      <c r="RTM2" s="452"/>
      <c r="RTN2" s="452"/>
      <c r="RTO2" s="452"/>
      <c r="RTP2" s="452"/>
      <c r="RTQ2" s="452"/>
      <c r="RTR2" s="452"/>
      <c r="RTS2" s="452"/>
      <c r="RTT2" s="452"/>
      <c r="RTU2" s="452"/>
      <c r="RTV2" s="452"/>
      <c r="RTW2" s="452"/>
      <c r="RTX2" s="452"/>
      <c r="RTY2" s="452"/>
      <c r="RTZ2" s="452"/>
      <c r="RUA2" s="452"/>
      <c r="RUB2" s="452"/>
      <c r="RUC2" s="452"/>
      <c r="RUD2" s="452"/>
      <c r="RUE2" s="452"/>
      <c r="RUF2" s="452"/>
      <c r="RUG2" s="452"/>
      <c r="RUH2" s="452"/>
      <c r="RUI2" s="452"/>
      <c r="RUJ2" s="452"/>
      <c r="RUK2" s="452"/>
      <c r="RUL2" s="452"/>
      <c r="RUM2" s="452"/>
      <c r="RUN2" s="452"/>
      <c r="RUO2" s="452"/>
      <c r="RUP2" s="452"/>
      <c r="RUQ2" s="452"/>
      <c r="RUR2" s="452"/>
      <c r="RUS2" s="452"/>
      <c r="RUT2" s="452"/>
      <c r="RUU2" s="452"/>
      <c r="RUV2" s="452"/>
      <c r="RUW2" s="452"/>
      <c r="RUX2" s="452"/>
      <c r="RUY2" s="452"/>
      <c r="RUZ2" s="452"/>
      <c r="RVA2" s="452"/>
      <c r="RVB2" s="452"/>
      <c r="RVC2" s="452"/>
      <c r="RVD2" s="452"/>
      <c r="RVE2" s="452"/>
      <c r="RVF2" s="452"/>
      <c r="RVG2" s="452"/>
      <c r="RVH2" s="452"/>
      <c r="RVI2" s="452"/>
      <c r="RVJ2" s="452"/>
      <c r="RVK2" s="452"/>
      <c r="RVL2" s="452"/>
      <c r="RVM2" s="452"/>
      <c r="RVN2" s="452"/>
      <c r="RVO2" s="452"/>
      <c r="RVP2" s="452"/>
      <c r="RVQ2" s="452"/>
      <c r="RVR2" s="452"/>
      <c r="RVS2" s="452"/>
      <c r="RVT2" s="452"/>
      <c r="RVU2" s="452"/>
      <c r="RVV2" s="452"/>
      <c r="RVW2" s="452"/>
      <c r="RVX2" s="452"/>
      <c r="RVY2" s="452"/>
      <c r="RVZ2" s="452"/>
      <c r="RWA2" s="452"/>
      <c r="RWB2" s="452"/>
      <c r="RWC2" s="452"/>
      <c r="RWD2" s="452"/>
      <c r="RWE2" s="452"/>
      <c r="RWF2" s="452"/>
      <c r="RWG2" s="452"/>
      <c r="RWH2" s="452"/>
      <c r="RWI2" s="452"/>
      <c r="RWJ2" s="452"/>
      <c r="RWK2" s="452"/>
      <c r="RWL2" s="452"/>
      <c r="RWM2" s="452"/>
      <c r="RWN2" s="452"/>
      <c r="RWO2" s="452"/>
      <c r="RWP2" s="452"/>
      <c r="RWQ2" s="452"/>
      <c r="RWR2" s="452"/>
      <c r="RWS2" s="452"/>
      <c r="RWT2" s="452"/>
      <c r="RWU2" s="452"/>
      <c r="RWV2" s="452"/>
      <c r="RWW2" s="452"/>
      <c r="RWX2" s="452"/>
      <c r="RWY2" s="452"/>
      <c r="RWZ2" s="452"/>
      <c r="RXA2" s="452"/>
      <c r="RXB2" s="452"/>
      <c r="RXC2" s="452"/>
      <c r="RXD2" s="452"/>
      <c r="RXE2" s="452"/>
      <c r="RXF2" s="452"/>
      <c r="RXG2" s="452"/>
      <c r="RXH2" s="452"/>
      <c r="RXI2" s="452"/>
      <c r="RXJ2" s="452"/>
      <c r="RXK2" s="452"/>
      <c r="RXL2" s="452"/>
      <c r="RXM2" s="452"/>
      <c r="RXN2" s="452"/>
      <c r="RXO2" s="452"/>
      <c r="RXP2" s="452"/>
      <c r="RXQ2" s="452"/>
      <c r="RXR2" s="452"/>
      <c r="RXS2" s="452"/>
      <c r="RXT2" s="452"/>
      <c r="RXU2" s="452"/>
      <c r="RXV2" s="452"/>
      <c r="RXW2" s="452"/>
      <c r="RXX2" s="452"/>
      <c r="RXY2" s="452"/>
      <c r="RXZ2" s="452"/>
      <c r="RYA2" s="452"/>
      <c r="RYB2" s="452"/>
      <c r="RYC2" s="452"/>
      <c r="RYD2" s="452"/>
      <c r="RYE2" s="452"/>
      <c r="RYF2" s="452"/>
      <c r="RYG2" s="452"/>
      <c r="RYH2" s="452"/>
      <c r="RYI2" s="452"/>
      <c r="RYJ2" s="452"/>
      <c r="RYK2" s="452"/>
      <c r="RYL2" s="452"/>
      <c r="RYM2" s="452"/>
      <c r="RYN2" s="452"/>
      <c r="RYO2" s="452"/>
      <c r="RYP2" s="452"/>
      <c r="RYQ2" s="452"/>
      <c r="RYR2" s="452"/>
      <c r="RYS2" s="452"/>
      <c r="RYT2" s="452"/>
      <c r="RYU2" s="452"/>
      <c r="RYV2" s="452"/>
      <c r="RYW2" s="452"/>
      <c r="RYX2" s="452"/>
      <c r="RYY2" s="452"/>
      <c r="RYZ2" s="452"/>
      <c r="RZA2" s="452"/>
      <c r="RZB2" s="452"/>
      <c r="RZC2" s="452"/>
      <c r="RZD2" s="452"/>
      <c r="RZE2" s="452"/>
      <c r="RZF2" s="452"/>
      <c r="RZG2" s="452"/>
      <c r="RZH2" s="452"/>
      <c r="RZI2" s="452"/>
      <c r="RZJ2" s="452"/>
      <c r="RZK2" s="452"/>
      <c r="RZL2" s="452"/>
      <c r="RZM2" s="452"/>
      <c r="RZN2" s="452"/>
      <c r="RZO2" s="452"/>
      <c r="RZP2" s="452"/>
      <c r="RZQ2" s="452"/>
      <c r="RZR2" s="452"/>
      <c r="RZS2" s="452"/>
      <c r="RZT2" s="452"/>
      <c r="RZU2" s="452"/>
      <c r="RZV2" s="452"/>
      <c r="RZW2" s="452"/>
      <c r="RZX2" s="452"/>
      <c r="RZY2" s="452"/>
      <c r="RZZ2" s="452"/>
      <c r="SAA2" s="452"/>
      <c r="SAB2" s="452"/>
      <c r="SAC2" s="452"/>
      <c r="SAD2" s="452"/>
      <c r="SAE2" s="452"/>
      <c r="SAF2" s="452"/>
      <c r="SAG2" s="452"/>
      <c r="SAH2" s="452"/>
      <c r="SAI2" s="452"/>
      <c r="SAJ2" s="452"/>
      <c r="SAK2" s="452"/>
      <c r="SAL2" s="452"/>
      <c r="SAM2" s="452"/>
      <c r="SAN2" s="452"/>
      <c r="SAO2" s="452"/>
      <c r="SAP2" s="452"/>
      <c r="SAQ2" s="452"/>
      <c r="SAR2" s="452"/>
      <c r="SAS2" s="452"/>
      <c r="SAT2" s="452"/>
      <c r="SAU2" s="452"/>
      <c r="SAV2" s="452"/>
      <c r="SAW2" s="452"/>
      <c r="SAX2" s="452"/>
      <c r="SAY2" s="452"/>
      <c r="SAZ2" s="452"/>
      <c r="SBA2" s="452"/>
      <c r="SBB2" s="452"/>
      <c r="SBC2" s="452"/>
      <c r="SBD2" s="452"/>
      <c r="SBE2" s="452"/>
      <c r="SBF2" s="452"/>
      <c r="SBG2" s="452"/>
      <c r="SBH2" s="452"/>
      <c r="SBI2" s="452"/>
      <c r="SBJ2" s="452"/>
      <c r="SBK2" s="452"/>
      <c r="SBL2" s="452"/>
      <c r="SBM2" s="452"/>
      <c r="SBN2" s="452"/>
      <c r="SBO2" s="452"/>
      <c r="SBP2" s="452"/>
      <c r="SBQ2" s="452"/>
      <c r="SBR2" s="452"/>
      <c r="SBS2" s="452"/>
      <c r="SBT2" s="452"/>
      <c r="SBU2" s="452"/>
      <c r="SBV2" s="452"/>
      <c r="SBW2" s="452"/>
      <c r="SBX2" s="452"/>
      <c r="SBY2" s="452"/>
      <c r="SBZ2" s="452"/>
      <c r="SCA2" s="452"/>
      <c r="SCB2" s="452"/>
      <c r="SCC2" s="452"/>
      <c r="SCD2" s="452"/>
      <c r="SCE2" s="452"/>
      <c r="SCF2" s="452"/>
      <c r="SCG2" s="452"/>
      <c r="SCH2" s="452"/>
      <c r="SCI2" s="452"/>
      <c r="SCJ2" s="452"/>
      <c r="SCK2" s="452"/>
      <c r="SCL2" s="452"/>
      <c r="SCM2" s="452"/>
      <c r="SCN2" s="452"/>
      <c r="SCO2" s="452"/>
      <c r="SCP2" s="452"/>
      <c r="SCQ2" s="452"/>
      <c r="SCR2" s="452"/>
      <c r="SCS2" s="452"/>
      <c r="SCT2" s="452"/>
      <c r="SCU2" s="452"/>
      <c r="SCV2" s="452"/>
      <c r="SCW2" s="452"/>
      <c r="SCX2" s="452"/>
      <c r="SCY2" s="452"/>
      <c r="SCZ2" s="452"/>
      <c r="SDA2" s="452"/>
      <c r="SDB2" s="452"/>
      <c r="SDC2" s="452"/>
      <c r="SDD2" s="452"/>
      <c r="SDE2" s="452"/>
      <c r="SDF2" s="452"/>
      <c r="SDG2" s="452"/>
      <c r="SDH2" s="452"/>
      <c r="SDI2" s="452"/>
      <c r="SDJ2" s="452"/>
      <c r="SDK2" s="452"/>
      <c r="SDL2" s="452"/>
      <c r="SDM2" s="452"/>
      <c r="SDN2" s="452"/>
      <c r="SDO2" s="452"/>
      <c r="SDP2" s="452"/>
      <c r="SDQ2" s="452"/>
      <c r="SDR2" s="452"/>
      <c r="SDS2" s="452"/>
      <c r="SDT2" s="452"/>
      <c r="SDU2" s="452"/>
      <c r="SDV2" s="452"/>
      <c r="SDW2" s="452"/>
      <c r="SDX2" s="452"/>
      <c r="SDY2" s="452"/>
      <c r="SDZ2" s="452"/>
      <c r="SEA2" s="452"/>
      <c r="SEB2" s="452"/>
      <c r="SEC2" s="452"/>
      <c r="SED2" s="452"/>
      <c r="SEE2" s="452"/>
      <c r="SEF2" s="452"/>
      <c r="SEG2" s="452"/>
      <c r="SEH2" s="452"/>
      <c r="SEI2" s="452"/>
      <c r="SEJ2" s="452"/>
      <c r="SEK2" s="452"/>
      <c r="SEL2" s="452"/>
      <c r="SEM2" s="452"/>
      <c r="SEN2" s="452"/>
      <c r="SEO2" s="452"/>
      <c r="SEP2" s="452"/>
      <c r="SEQ2" s="452"/>
      <c r="SER2" s="452"/>
      <c r="SES2" s="452"/>
      <c r="SET2" s="452"/>
      <c r="SEU2" s="452"/>
      <c r="SEV2" s="452"/>
      <c r="SEW2" s="452"/>
      <c r="SEX2" s="452"/>
      <c r="SEY2" s="452"/>
      <c r="SEZ2" s="452"/>
      <c r="SFA2" s="452"/>
      <c r="SFB2" s="452"/>
      <c r="SFC2" s="452"/>
      <c r="SFD2" s="452"/>
      <c r="SFE2" s="452"/>
      <c r="SFF2" s="452"/>
      <c r="SFG2" s="452"/>
      <c r="SFH2" s="452"/>
      <c r="SFI2" s="452"/>
      <c r="SFJ2" s="452"/>
      <c r="SFK2" s="452"/>
      <c r="SFL2" s="452"/>
      <c r="SFM2" s="452"/>
      <c r="SFN2" s="452"/>
      <c r="SFO2" s="452"/>
      <c r="SFP2" s="452"/>
      <c r="SFQ2" s="452"/>
      <c r="SFR2" s="452"/>
      <c r="SFS2" s="452"/>
      <c r="SFT2" s="452"/>
      <c r="SFU2" s="452"/>
      <c r="SFV2" s="452"/>
      <c r="SFW2" s="452"/>
      <c r="SFX2" s="452"/>
      <c r="SFY2" s="452"/>
      <c r="SFZ2" s="452"/>
      <c r="SGA2" s="452"/>
      <c r="SGB2" s="452"/>
      <c r="SGC2" s="452"/>
      <c r="SGD2" s="452"/>
      <c r="SGE2" s="452"/>
      <c r="SGF2" s="452"/>
      <c r="SGG2" s="452"/>
      <c r="SGH2" s="452"/>
      <c r="SGI2" s="452"/>
      <c r="SGJ2" s="452"/>
      <c r="SGK2" s="452"/>
      <c r="SGL2" s="452"/>
      <c r="SGM2" s="452"/>
      <c r="SGN2" s="452"/>
      <c r="SGO2" s="452"/>
      <c r="SGP2" s="452"/>
      <c r="SGQ2" s="452"/>
      <c r="SGR2" s="452"/>
      <c r="SGS2" s="452"/>
      <c r="SGT2" s="452"/>
      <c r="SGU2" s="452"/>
      <c r="SGV2" s="452"/>
      <c r="SGW2" s="452"/>
      <c r="SGX2" s="452"/>
      <c r="SGY2" s="452"/>
      <c r="SGZ2" s="452"/>
      <c r="SHA2" s="452"/>
      <c r="SHB2" s="452"/>
      <c r="SHC2" s="452"/>
      <c r="SHD2" s="452"/>
      <c r="SHE2" s="452"/>
      <c r="SHF2" s="452"/>
      <c r="SHG2" s="452"/>
      <c r="SHH2" s="452"/>
      <c r="SHI2" s="452"/>
      <c r="SHJ2" s="452"/>
      <c r="SHK2" s="452"/>
      <c r="SHL2" s="452"/>
      <c r="SHM2" s="452"/>
      <c r="SHN2" s="452"/>
      <c r="SHO2" s="452"/>
      <c r="SHP2" s="452"/>
      <c r="SHQ2" s="452"/>
      <c r="SHR2" s="452"/>
      <c r="SHS2" s="452"/>
      <c r="SHT2" s="452"/>
      <c r="SHU2" s="452"/>
      <c r="SHV2" s="452"/>
      <c r="SHW2" s="452"/>
      <c r="SHX2" s="452"/>
      <c r="SHY2" s="452"/>
      <c r="SHZ2" s="452"/>
      <c r="SIA2" s="452"/>
      <c r="SIB2" s="452"/>
      <c r="SIC2" s="452"/>
      <c r="SID2" s="452"/>
      <c r="SIE2" s="452"/>
      <c r="SIF2" s="452"/>
      <c r="SIG2" s="452"/>
      <c r="SIH2" s="452"/>
      <c r="SII2" s="452"/>
      <c r="SIJ2" s="452"/>
      <c r="SIK2" s="452"/>
      <c r="SIL2" s="452"/>
      <c r="SIM2" s="452"/>
      <c r="SIN2" s="452"/>
      <c r="SIO2" s="452"/>
      <c r="SIP2" s="452"/>
      <c r="SIQ2" s="452"/>
      <c r="SIR2" s="452"/>
      <c r="SIS2" s="452"/>
      <c r="SIT2" s="452"/>
      <c r="SIU2" s="452"/>
      <c r="SIV2" s="452"/>
      <c r="SIW2" s="452"/>
      <c r="SIX2" s="452"/>
      <c r="SIY2" s="452"/>
      <c r="SIZ2" s="452"/>
      <c r="SJA2" s="452"/>
      <c r="SJB2" s="452"/>
      <c r="SJC2" s="452"/>
      <c r="SJD2" s="452"/>
      <c r="SJE2" s="452"/>
      <c r="SJF2" s="452"/>
      <c r="SJG2" s="452"/>
      <c r="SJH2" s="452"/>
      <c r="SJI2" s="452"/>
      <c r="SJJ2" s="452"/>
      <c r="SJK2" s="452"/>
      <c r="SJL2" s="452"/>
      <c r="SJM2" s="452"/>
      <c r="SJN2" s="452"/>
      <c r="SJO2" s="452"/>
      <c r="SJP2" s="452"/>
      <c r="SJQ2" s="452"/>
      <c r="SJR2" s="452"/>
      <c r="SJS2" s="452"/>
      <c r="SJT2" s="452"/>
      <c r="SJU2" s="452"/>
      <c r="SJV2" s="452"/>
      <c r="SJW2" s="452"/>
      <c r="SJX2" s="452"/>
      <c r="SJY2" s="452"/>
      <c r="SJZ2" s="452"/>
      <c r="SKA2" s="452"/>
      <c r="SKB2" s="452"/>
      <c r="SKC2" s="452"/>
      <c r="SKD2" s="452"/>
      <c r="SKE2" s="452"/>
      <c r="SKF2" s="452"/>
      <c r="SKG2" s="452"/>
      <c r="SKH2" s="452"/>
      <c r="SKI2" s="452"/>
      <c r="SKJ2" s="452"/>
      <c r="SKK2" s="452"/>
      <c r="SKL2" s="452"/>
      <c r="SKM2" s="452"/>
      <c r="SKN2" s="452"/>
      <c r="SKO2" s="452"/>
      <c r="SKP2" s="452"/>
      <c r="SKQ2" s="452"/>
      <c r="SKR2" s="452"/>
      <c r="SKS2" s="452"/>
      <c r="SKT2" s="452"/>
      <c r="SKU2" s="452"/>
      <c r="SKV2" s="452"/>
      <c r="SKW2" s="452"/>
      <c r="SKX2" s="452"/>
      <c r="SKY2" s="452"/>
      <c r="SKZ2" s="452"/>
      <c r="SLA2" s="452"/>
      <c r="SLB2" s="452"/>
      <c r="SLC2" s="452"/>
      <c r="SLD2" s="452"/>
      <c r="SLE2" s="452"/>
      <c r="SLF2" s="452"/>
      <c r="SLG2" s="452"/>
      <c r="SLH2" s="452"/>
      <c r="SLI2" s="452"/>
      <c r="SLJ2" s="452"/>
      <c r="SLK2" s="452"/>
      <c r="SLL2" s="452"/>
      <c r="SLM2" s="452"/>
      <c r="SLN2" s="452"/>
      <c r="SLO2" s="452"/>
      <c r="SLP2" s="452"/>
      <c r="SLQ2" s="452"/>
      <c r="SLR2" s="452"/>
      <c r="SLS2" s="452"/>
      <c r="SLT2" s="452"/>
      <c r="SLU2" s="452"/>
      <c r="SLV2" s="452"/>
      <c r="SLW2" s="452"/>
      <c r="SLX2" s="452"/>
      <c r="SLY2" s="452"/>
      <c r="SLZ2" s="452"/>
      <c r="SMA2" s="452"/>
      <c r="SMB2" s="452"/>
      <c r="SMC2" s="452"/>
      <c r="SMD2" s="452"/>
      <c r="SME2" s="452"/>
      <c r="SMF2" s="452"/>
      <c r="SMG2" s="452"/>
      <c r="SMH2" s="452"/>
      <c r="SMI2" s="452"/>
      <c r="SMJ2" s="452"/>
      <c r="SMK2" s="452"/>
      <c r="SML2" s="452"/>
      <c r="SMM2" s="452"/>
      <c r="SMN2" s="452"/>
      <c r="SMO2" s="452"/>
      <c r="SMP2" s="452"/>
      <c r="SMQ2" s="452"/>
      <c r="SMR2" s="452"/>
      <c r="SMS2" s="452"/>
      <c r="SMT2" s="452"/>
      <c r="SMU2" s="452"/>
      <c r="SMV2" s="452"/>
      <c r="SMW2" s="452"/>
      <c r="SMX2" s="452"/>
      <c r="SMY2" s="452"/>
      <c r="SMZ2" s="452"/>
      <c r="SNA2" s="452"/>
      <c r="SNB2" s="452"/>
      <c r="SNC2" s="452"/>
      <c r="SND2" s="452"/>
      <c r="SNE2" s="452"/>
      <c r="SNF2" s="452"/>
      <c r="SNG2" s="452"/>
      <c r="SNH2" s="452"/>
      <c r="SNI2" s="452"/>
      <c r="SNJ2" s="452"/>
      <c r="SNK2" s="452"/>
      <c r="SNL2" s="452"/>
      <c r="SNM2" s="452"/>
      <c r="SNN2" s="452"/>
      <c r="SNO2" s="452"/>
      <c r="SNP2" s="452"/>
      <c r="SNQ2" s="452"/>
      <c r="SNR2" s="452"/>
      <c r="SNS2" s="452"/>
      <c r="SNT2" s="452"/>
      <c r="SNU2" s="452"/>
      <c r="SNV2" s="452"/>
      <c r="SNW2" s="452"/>
      <c r="SNX2" s="452"/>
      <c r="SNY2" s="452"/>
      <c r="SNZ2" s="452"/>
      <c r="SOA2" s="452"/>
      <c r="SOB2" s="452"/>
      <c r="SOC2" s="452"/>
      <c r="SOD2" s="452"/>
      <c r="SOE2" s="452"/>
      <c r="SOF2" s="452"/>
      <c r="SOG2" s="452"/>
      <c r="SOH2" s="452"/>
      <c r="SOI2" s="452"/>
      <c r="SOJ2" s="452"/>
      <c r="SOK2" s="452"/>
      <c r="SOL2" s="452"/>
      <c r="SOM2" s="452"/>
      <c r="SON2" s="452"/>
      <c r="SOO2" s="452"/>
      <c r="SOP2" s="452"/>
      <c r="SOQ2" s="452"/>
      <c r="SOR2" s="452"/>
      <c r="SOS2" s="452"/>
      <c r="SOT2" s="452"/>
      <c r="SOU2" s="452"/>
      <c r="SOV2" s="452"/>
      <c r="SOW2" s="452"/>
      <c r="SOX2" s="452"/>
      <c r="SOY2" s="452"/>
      <c r="SOZ2" s="452"/>
      <c r="SPA2" s="452"/>
      <c r="SPB2" s="452"/>
      <c r="SPC2" s="452"/>
      <c r="SPD2" s="452"/>
      <c r="SPE2" s="452"/>
      <c r="SPF2" s="452"/>
      <c r="SPG2" s="452"/>
      <c r="SPH2" s="452"/>
      <c r="SPI2" s="452"/>
      <c r="SPJ2" s="452"/>
      <c r="SPK2" s="452"/>
      <c r="SPL2" s="452"/>
      <c r="SPM2" s="452"/>
      <c r="SPN2" s="452"/>
      <c r="SPO2" s="452"/>
      <c r="SPP2" s="452"/>
      <c r="SPQ2" s="452"/>
      <c r="SPR2" s="452"/>
      <c r="SPS2" s="452"/>
      <c r="SPT2" s="452"/>
      <c r="SPU2" s="452"/>
      <c r="SPV2" s="452"/>
      <c r="SPW2" s="452"/>
      <c r="SPX2" s="452"/>
      <c r="SPY2" s="452"/>
      <c r="SPZ2" s="452"/>
      <c r="SQA2" s="452"/>
      <c r="SQB2" s="452"/>
      <c r="SQC2" s="452"/>
      <c r="SQD2" s="452"/>
      <c r="SQE2" s="452"/>
      <c r="SQF2" s="452"/>
      <c r="SQG2" s="452"/>
      <c r="SQH2" s="452"/>
      <c r="SQI2" s="452"/>
      <c r="SQJ2" s="452"/>
      <c r="SQK2" s="452"/>
      <c r="SQL2" s="452"/>
      <c r="SQM2" s="452"/>
      <c r="SQN2" s="452"/>
      <c r="SQO2" s="452"/>
      <c r="SQP2" s="452"/>
      <c r="SQQ2" s="452"/>
      <c r="SQR2" s="452"/>
      <c r="SQS2" s="452"/>
      <c r="SQT2" s="452"/>
      <c r="SQU2" s="452"/>
      <c r="SQV2" s="452"/>
      <c r="SQW2" s="452"/>
      <c r="SQX2" s="452"/>
      <c r="SQY2" s="452"/>
      <c r="SQZ2" s="452"/>
      <c r="SRA2" s="452"/>
      <c r="SRB2" s="452"/>
      <c r="SRC2" s="452"/>
      <c r="SRD2" s="452"/>
      <c r="SRE2" s="452"/>
      <c r="SRF2" s="452"/>
      <c r="SRG2" s="452"/>
      <c r="SRH2" s="452"/>
      <c r="SRI2" s="452"/>
      <c r="SRJ2" s="452"/>
      <c r="SRK2" s="452"/>
      <c r="SRL2" s="452"/>
      <c r="SRM2" s="452"/>
      <c r="SRN2" s="452"/>
      <c r="SRO2" s="452"/>
      <c r="SRP2" s="452"/>
      <c r="SRQ2" s="452"/>
      <c r="SRR2" s="452"/>
      <c r="SRS2" s="452"/>
      <c r="SRT2" s="452"/>
      <c r="SRU2" s="452"/>
      <c r="SRV2" s="452"/>
      <c r="SRW2" s="452"/>
      <c r="SRX2" s="452"/>
      <c r="SRY2" s="452"/>
      <c r="SRZ2" s="452"/>
      <c r="SSA2" s="452"/>
      <c r="SSB2" s="452"/>
      <c r="SSC2" s="452"/>
      <c r="SSD2" s="452"/>
      <c r="SSE2" s="452"/>
      <c r="SSF2" s="452"/>
      <c r="SSG2" s="452"/>
      <c r="SSH2" s="452"/>
      <c r="SSI2" s="452"/>
      <c r="SSJ2" s="452"/>
      <c r="SSK2" s="452"/>
      <c r="SSL2" s="452"/>
      <c r="SSM2" s="452"/>
      <c r="SSN2" s="452"/>
      <c r="SSO2" s="452"/>
      <c r="SSP2" s="452"/>
      <c r="SSQ2" s="452"/>
      <c r="SSR2" s="452"/>
      <c r="SSS2" s="452"/>
      <c r="SST2" s="452"/>
      <c r="SSU2" s="452"/>
      <c r="SSV2" s="452"/>
      <c r="SSW2" s="452"/>
      <c r="SSX2" s="452"/>
      <c r="SSY2" s="452"/>
      <c r="SSZ2" s="452"/>
      <c r="STA2" s="452"/>
      <c r="STB2" s="452"/>
      <c r="STC2" s="452"/>
      <c r="STD2" s="452"/>
      <c r="STE2" s="452"/>
      <c r="STF2" s="452"/>
      <c r="STG2" s="452"/>
      <c r="STH2" s="452"/>
      <c r="STI2" s="452"/>
      <c r="STJ2" s="452"/>
      <c r="STK2" s="452"/>
      <c r="STL2" s="452"/>
      <c r="STM2" s="452"/>
      <c r="STN2" s="452"/>
      <c r="STO2" s="452"/>
      <c r="STP2" s="452"/>
      <c r="STQ2" s="452"/>
      <c r="STR2" s="452"/>
      <c r="STS2" s="452"/>
      <c r="STT2" s="452"/>
      <c r="STU2" s="452"/>
      <c r="STV2" s="452"/>
      <c r="STW2" s="452"/>
      <c r="STX2" s="452"/>
      <c r="STY2" s="452"/>
      <c r="STZ2" s="452"/>
      <c r="SUA2" s="452"/>
      <c r="SUB2" s="452"/>
      <c r="SUC2" s="452"/>
      <c r="SUD2" s="452"/>
      <c r="SUE2" s="452"/>
      <c r="SUF2" s="452"/>
      <c r="SUG2" s="452"/>
      <c r="SUH2" s="452"/>
      <c r="SUI2" s="452"/>
      <c r="SUJ2" s="452"/>
      <c r="SUK2" s="452"/>
      <c r="SUL2" s="452"/>
      <c r="SUM2" s="452"/>
      <c r="SUN2" s="452"/>
      <c r="SUO2" s="452"/>
      <c r="SUP2" s="452"/>
      <c r="SUQ2" s="452"/>
      <c r="SUR2" s="452"/>
      <c r="SUS2" s="452"/>
      <c r="SUT2" s="452"/>
      <c r="SUU2" s="452"/>
      <c r="SUV2" s="452"/>
      <c r="SUW2" s="452"/>
      <c r="SUX2" s="452"/>
      <c r="SUY2" s="452"/>
      <c r="SUZ2" s="452"/>
      <c r="SVA2" s="452"/>
      <c r="SVB2" s="452"/>
      <c r="SVC2" s="452"/>
      <c r="SVD2" s="452"/>
      <c r="SVE2" s="452"/>
      <c r="SVF2" s="452"/>
      <c r="SVG2" s="452"/>
      <c r="SVH2" s="452"/>
      <c r="SVI2" s="452"/>
      <c r="SVJ2" s="452"/>
      <c r="SVK2" s="452"/>
      <c r="SVL2" s="452"/>
      <c r="SVM2" s="452"/>
      <c r="SVN2" s="452"/>
      <c r="SVO2" s="452"/>
      <c r="SVP2" s="452"/>
      <c r="SVQ2" s="452"/>
      <c r="SVR2" s="452"/>
      <c r="SVS2" s="452"/>
      <c r="SVT2" s="452"/>
      <c r="SVU2" s="452"/>
      <c r="SVV2" s="452"/>
      <c r="SVW2" s="452"/>
      <c r="SVX2" s="452"/>
      <c r="SVY2" s="452"/>
      <c r="SVZ2" s="452"/>
      <c r="SWA2" s="452"/>
      <c r="SWB2" s="452"/>
      <c r="SWC2" s="452"/>
      <c r="SWD2" s="452"/>
      <c r="SWE2" s="452"/>
      <c r="SWF2" s="452"/>
      <c r="SWG2" s="452"/>
      <c r="SWH2" s="452"/>
      <c r="SWI2" s="452"/>
      <c r="SWJ2" s="452"/>
      <c r="SWK2" s="452"/>
      <c r="SWL2" s="452"/>
      <c r="SWM2" s="452"/>
      <c r="SWN2" s="452"/>
      <c r="SWO2" s="452"/>
      <c r="SWP2" s="452"/>
      <c r="SWQ2" s="452"/>
      <c r="SWR2" s="452"/>
      <c r="SWS2" s="452"/>
      <c r="SWT2" s="452"/>
      <c r="SWU2" s="452"/>
      <c r="SWV2" s="452"/>
      <c r="SWW2" s="452"/>
      <c r="SWX2" s="452"/>
      <c r="SWY2" s="452"/>
      <c r="SWZ2" s="452"/>
      <c r="SXA2" s="452"/>
      <c r="SXB2" s="452"/>
      <c r="SXC2" s="452"/>
      <c r="SXD2" s="452"/>
      <c r="SXE2" s="452"/>
      <c r="SXF2" s="452"/>
      <c r="SXG2" s="452"/>
      <c r="SXH2" s="452"/>
      <c r="SXI2" s="452"/>
      <c r="SXJ2" s="452"/>
      <c r="SXK2" s="452"/>
      <c r="SXL2" s="452"/>
      <c r="SXM2" s="452"/>
      <c r="SXN2" s="452"/>
      <c r="SXO2" s="452"/>
      <c r="SXP2" s="452"/>
      <c r="SXQ2" s="452"/>
      <c r="SXR2" s="452"/>
      <c r="SXS2" s="452"/>
      <c r="SXT2" s="452"/>
      <c r="SXU2" s="452"/>
      <c r="SXV2" s="452"/>
      <c r="SXW2" s="452"/>
      <c r="SXX2" s="452"/>
      <c r="SXY2" s="452"/>
      <c r="SXZ2" s="452"/>
      <c r="SYA2" s="452"/>
      <c r="SYB2" s="452"/>
      <c r="SYC2" s="452"/>
      <c r="SYD2" s="452"/>
      <c r="SYE2" s="452"/>
      <c r="SYF2" s="452"/>
      <c r="SYG2" s="452"/>
      <c r="SYH2" s="452"/>
      <c r="SYI2" s="452"/>
      <c r="SYJ2" s="452"/>
      <c r="SYK2" s="452"/>
      <c r="SYL2" s="452"/>
      <c r="SYM2" s="452"/>
      <c r="SYN2" s="452"/>
      <c r="SYO2" s="452"/>
      <c r="SYP2" s="452"/>
      <c r="SYQ2" s="452"/>
      <c r="SYR2" s="452"/>
      <c r="SYS2" s="452"/>
      <c r="SYT2" s="452"/>
      <c r="SYU2" s="452"/>
      <c r="SYV2" s="452"/>
      <c r="SYW2" s="452"/>
      <c r="SYX2" s="452"/>
      <c r="SYY2" s="452"/>
      <c r="SYZ2" s="452"/>
      <c r="SZA2" s="452"/>
      <c r="SZB2" s="452"/>
      <c r="SZC2" s="452"/>
      <c r="SZD2" s="452"/>
      <c r="SZE2" s="452"/>
      <c r="SZF2" s="452"/>
      <c r="SZG2" s="452"/>
      <c r="SZH2" s="452"/>
      <c r="SZI2" s="452"/>
      <c r="SZJ2" s="452"/>
      <c r="SZK2" s="452"/>
      <c r="SZL2" s="452"/>
      <c r="SZM2" s="452"/>
      <c r="SZN2" s="452"/>
      <c r="SZO2" s="452"/>
      <c r="SZP2" s="452"/>
      <c r="SZQ2" s="452"/>
      <c r="SZR2" s="452"/>
      <c r="SZS2" s="452"/>
      <c r="SZT2" s="452"/>
      <c r="SZU2" s="452"/>
      <c r="SZV2" s="452"/>
      <c r="SZW2" s="452"/>
      <c r="SZX2" s="452"/>
      <c r="SZY2" s="452"/>
      <c r="SZZ2" s="452"/>
      <c r="TAA2" s="452"/>
      <c r="TAB2" s="452"/>
      <c r="TAC2" s="452"/>
      <c r="TAD2" s="452"/>
      <c r="TAE2" s="452"/>
      <c r="TAF2" s="452"/>
      <c r="TAG2" s="452"/>
      <c r="TAH2" s="452"/>
      <c r="TAI2" s="452"/>
      <c r="TAJ2" s="452"/>
      <c r="TAK2" s="452"/>
      <c r="TAL2" s="452"/>
      <c r="TAM2" s="452"/>
      <c r="TAN2" s="452"/>
      <c r="TAO2" s="452"/>
      <c r="TAP2" s="452"/>
      <c r="TAQ2" s="452"/>
      <c r="TAR2" s="452"/>
      <c r="TAS2" s="452"/>
      <c r="TAT2" s="452"/>
      <c r="TAU2" s="452"/>
      <c r="TAV2" s="452"/>
      <c r="TAW2" s="452"/>
      <c r="TAX2" s="452"/>
      <c r="TAY2" s="452"/>
      <c r="TAZ2" s="452"/>
      <c r="TBA2" s="452"/>
      <c r="TBB2" s="452"/>
      <c r="TBC2" s="452"/>
      <c r="TBD2" s="452"/>
      <c r="TBE2" s="452"/>
      <c r="TBF2" s="452"/>
      <c r="TBG2" s="452"/>
      <c r="TBH2" s="452"/>
      <c r="TBI2" s="452"/>
      <c r="TBJ2" s="452"/>
      <c r="TBK2" s="452"/>
      <c r="TBL2" s="452"/>
      <c r="TBM2" s="452"/>
      <c r="TBN2" s="452"/>
      <c r="TBO2" s="452"/>
      <c r="TBP2" s="452"/>
      <c r="TBQ2" s="452"/>
      <c r="TBR2" s="452"/>
      <c r="TBS2" s="452"/>
      <c r="TBT2" s="452"/>
      <c r="TBU2" s="452"/>
      <c r="TBV2" s="452"/>
      <c r="TBW2" s="452"/>
      <c r="TBX2" s="452"/>
      <c r="TBY2" s="452"/>
      <c r="TBZ2" s="452"/>
      <c r="TCA2" s="452"/>
      <c r="TCB2" s="452"/>
      <c r="TCC2" s="452"/>
      <c r="TCD2" s="452"/>
      <c r="TCE2" s="452"/>
      <c r="TCF2" s="452"/>
      <c r="TCG2" s="452"/>
      <c r="TCH2" s="452"/>
      <c r="TCI2" s="452"/>
      <c r="TCJ2" s="452"/>
      <c r="TCK2" s="452"/>
      <c r="TCL2" s="452"/>
      <c r="TCM2" s="452"/>
      <c r="TCN2" s="452"/>
      <c r="TCO2" s="452"/>
      <c r="TCP2" s="452"/>
      <c r="TCQ2" s="452"/>
      <c r="TCR2" s="452"/>
      <c r="TCS2" s="452"/>
      <c r="TCT2" s="452"/>
      <c r="TCU2" s="452"/>
      <c r="TCV2" s="452"/>
      <c r="TCW2" s="452"/>
      <c r="TCX2" s="452"/>
      <c r="TCY2" s="452"/>
      <c r="TCZ2" s="452"/>
      <c r="TDA2" s="452"/>
      <c r="TDB2" s="452"/>
      <c r="TDC2" s="452"/>
      <c r="TDD2" s="452"/>
      <c r="TDE2" s="452"/>
      <c r="TDF2" s="452"/>
      <c r="TDG2" s="452"/>
      <c r="TDH2" s="452"/>
      <c r="TDI2" s="452"/>
      <c r="TDJ2" s="452"/>
      <c r="TDK2" s="452"/>
      <c r="TDL2" s="452"/>
      <c r="TDM2" s="452"/>
      <c r="TDN2" s="452"/>
      <c r="TDO2" s="452"/>
      <c r="TDP2" s="452"/>
      <c r="TDQ2" s="452"/>
      <c r="TDR2" s="452"/>
      <c r="TDS2" s="452"/>
      <c r="TDT2" s="452"/>
      <c r="TDU2" s="452"/>
      <c r="TDV2" s="452"/>
      <c r="TDW2" s="452"/>
      <c r="TDX2" s="452"/>
      <c r="TDY2" s="452"/>
      <c r="TDZ2" s="452"/>
      <c r="TEA2" s="452"/>
      <c r="TEB2" s="452"/>
      <c r="TEC2" s="452"/>
      <c r="TED2" s="452"/>
      <c r="TEE2" s="452"/>
      <c r="TEF2" s="452"/>
      <c r="TEG2" s="452"/>
      <c r="TEH2" s="452"/>
      <c r="TEI2" s="452"/>
      <c r="TEJ2" s="452"/>
      <c r="TEK2" s="452"/>
      <c r="TEL2" s="452"/>
      <c r="TEM2" s="452"/>
      <c r="TEN2" s="452"/>
      <c r="TEO2" s="452"/>
      <c r="TEP2" s="452"/>
      <c r="TEQ2" s="452"/>
      <c r="TER2" s="452"/>
      <c r="TES2" s="452"/>
      <c r="TET2" s="452"/>
      <c r="TEU2" s="452"/>
      <c r="TEV2" s="452"/>
      <c r="TEW2" s="452"/>
      <c r="TEX2" s="452"/>
      <c r="TEY2" s="452"/>
      <c r="TEZ2" s="452"/>
      <c r="TFA2" s="452"/>
      <c r="TFB2" s="452"/>
      <c r="TFC2" s="452"/>
      <c r="TFD2" s="452"/>
      <c r="TFE2" s="452"/>
      <c r="TFF2" s="452"/>
      <c r="TFG2" s="452"/>
      <c r="TFH2" s="452"/>
      <c r="TFI2" s="452"/>
      <c r="TFJ2" s="452"/>
      <c r="TFK2" s="452"/>
      <c r="TFL2" s="452"/>
      <c r="TFM2" s="452"/>
      <c r="TFN2" s="452"/>
      <c r="TFO2" s="452"/>
      <c r="TFP2" s="452"/>
      <c r="TFQ2" s="452"/>
      <c r="TFR2" s="452"/>
      <c r="TFS2" s="452"/>
      <c r="TFT2" s="452"/>
      <c r="TFU2" s="452"/>
      <c r="TFV2" s="452"/>
      <c r="TFW2" s="452"/>
      <c r="TFX2" s="452"/>
      <c r="TFY2" s="452"/>
      <c r="TFZ2" s="452"/>
      <c r="TGA2" s="452"/>
      <c r="TGB2" s="452"/>
      <c r="TGC2" s="452"/>
      <c r="TGD2" s="452"/>
      <c r="TGE2" s="452"/>
      <c r="TGF2" s="452"/>
      <c r="TGG2" s="452"/>
      <c r="TGH2" s="452"/>
      <c r="TGI2" s="452"/>
      <c r="TGJ2" s="452"/>
      <c r="TGK2" s="452"/>
      <c r="TGL2" s="452"/>
      <c r="TGM2" s="452"/>
      <c r="TGN2" s="452"/>
      <c r="TGO2" s="452"/>
      <c r="TGP2" s="452"/>
      <c r="TGQ2" s="452"/>
      <c r="TGR2" s="452"/>
      <c r="TGS2" s="452"/>
      <c r="TGT2" s="452"/>
      <c r="TGU2" s="452"/>
      <c r="TGV2" s="452"/>
      <c r="TGW2" s="452"/>
      <c r="TGX2" s="452"/>
      <c r="TGY2" s="452"/>
      <c r="TGZ2" s="452"/>
      <c r="THA2" s="452"/>
      <c r="THB2" s="452"/>
      <c r="THC2" s="452"/>
      <c r="THD2" s="452"/>
      <c r="THE2" s="452"/>
      <c r="THF2" s="452"/>
      <c r="THG2" s="452"/>
      <c r="THH2" s="452"/>
      <c r="THI2" s="452"/>
      <c r="THJ2" s="452"/>
      <c r="THK2" s="452"/>
      <c r="THL2" s="452"/>
      <c r="THM2" s="452"/>
      <c r="THN2" s="452"/>
      <c r="THO2" s="452"/>
      <c r="THP2" s="452"/>
      <c r="THQ2" s="452"/>
      <c r="THR2" s="452"/>
      <c r="THS2" s="452"/>
      <c r="THT2" s="452"/>
      <c r="THU2" s="452"/>
      <c r="THV2" s="452"/>
      <c r="THW2" s="452"/>
      <c r="THX2" s="452"/>
      <c r="THY2" s="452"/>
      <c r="THZ2" s="452"/>
      <c r="TIA2" s="452"/>
      <c r="TIB2" s="452"/>
      <c r="TIC2" s="452"/>
      <c r="TID2" s="452"/>
      <c r="TIE2" s="452"/>
      <c r="TIF2" s="452"/>
      <c r="TIG2" s="452"/>
      <c r="TIH2" s="452"/>
      <c r="TII2" s="452"/>
      <c r="TIJ2" s="452"/>
      <c r="TIK2" s="452"/>
      <c r="TIL2" s="452"/>
      <c r="TIM2" s="452"/>
      <c r="TIN2" s="452"/>
      <c r="TIO2" s="452"/>
      <c r="TIP2" s="452"/>
      <c r="TIQ2" s="452"/>
      <c r="TIR2" s="452"/>
      <c r="TIS2" s="452"/>
      <c r="TIT2" s="452"/>
      <c r="TIU2" s="452"/>
      <c r="TIV2" s="452"/>
      <c r="TIW2" s="452"/>
      <c r="TIX2" s="452"/>
      <c r="TIY2" s="452"/>
      <c r="TIZ2" s="452"/>
      <c r="TJA2" s="452"/>
      <c r="TJB2" s="452"/>
      <c r="TJC2" s="452"/>
      <c r="TJD2" s="452"/>
      <c r="TJE2" s="452"/>
      <c r="TJF2" s="452"/>
      <c r="TJG2" s="452"/>
      <c r="TJH2" s="452"/>
      <c r="TJI2" s="452"/>
      <c r="TJJ2" s="452"/>
      <c r="TJK2" s="452"/>
      <c r="TJL2" s="452"/>
      <c r="TJM2" s="452"/>
      <c r="TJN2" s="452"/>
      <c r="TJO2" s="452"/>
      <c r="TJP2" s="452"/>
      <c r="TJQ2" s="452"/>
      <c r="TJR2" s="452"/>
      <c r="TJS2" s="452"/>
      <c r="TJT2" s="452"/>
      <c r="TJU2" s="452"/>
      <c r="TJV2" s="452"/>
      <c r="TJW2" s="452"/>
      <c r="TJX2" s="452"/>
      <c r="TJY2" s="452"/>
      <c r="TJZ2" s="452"/>
      <c r="TKA2" s="452"/>
      <c r="TKB2" s="452"/>
      <c r="TKC2" s="452"/>
      <c r="TKD2" s="452"/>
      <c r="TKE2" s="452"/>
      <c r="TKF2" s="452"/>
      <c r="TKG2" s="452"/>
      <c r="TKH2" s="452"/>
      <c r="TKI2" s="452"/>
      <c r="TKJ2" s="452"/>
      <c r="TKK2" s="452"/>
      <c r="TKL2" s="452"/>
      <c r="TKM2" s="452"/>
      <c r="TKN2" s="452"/>
      <c r="TKO2" s="452"/>
      <c r="TKP2" s="452"/>
      <c r="TKQ2" s="452"/>
      <c r="TKR2" s="452"/>
      <c r="TKS2" s="452"/>
      <c r="TKT2" s="452"/>
      <c r="TKU2" s="452"/>
      <c r="TKV2" s="452"/>
      <c r="TKW2" s="452"/>
      <c r="TKX2" s="452"/>
      <c r="TKY2" s="452"/>
      <c r="TKZ2" s="452"/>
      <c r="TLA2" s="452"/>
      <c r="TLB2" s="452"/>
      <c r="TLC2" s="452"/>
      <c r="TLD2" s="452"/>
      <c r="TLE2" s="452"/>
      <c r="TLF2" s="452"/>
      <c r="TLG2" s="452"/>
      <c r="TLH2" s="452"/>
      <c r="TLI2" s="452"/>
      <c r="TLJ2" s="452"/>
      <c r="TLK2" s="452"/>
      <c r="TLL2" s="452"/>
      <c r="TLM2" s="452"/>
      <c r="TLN2" s="452"/>
      <c r="TLO2" s="452"/>
      <c r="TLP2" s="452"/>
      <c r="TLQ2" s="452"/>
      <c r="TLR2" s="452"/>
      <c r="TLS2" s="452"/>
      <c r="TLT2" s="452"/>
      <c r="TLU2" s="452"/>
      <c r="TLV2" s="452"/>
      <c r="TLW2" s="452"/>
      <c r="TLX2" s="452"/>
      <c r="TLY2" s="452"/>
      <c r="TLZ2" s="452"/>
      <c r="TMA2" s="452"/>
      <c r="TMB2" s="452"/>
      <c r="TMC2" s="452"/>
      <c r="TMD2" s="452"/>
      <c r="TME2" s="452"/>
      <c r="TMF2" s="452"/>
      <c r="TMG2" s="452"/>
      <c r="TMH2" s="452"/>
      <c r="TMI2" s="452"/>
      <c r="TMJ2" s="452"/>
      <c r="TMK2" s="452"/>
      <c r="TML2" s="452"/>
      <c r="TMM2" s="452"/>
      <c r="TMN2" s="452"/>
      <c r="TMO2" s="452"/>
      <c r="TMP2" s="452"/>
      <c r="TMQ2" s="452"/>
      <c r="TMR2" s="452"/>
      <c r="TMS2" s="452"/>
      <c r="TMT2" s="452"/>
      <c r="TMU2" s="452"/>
      <c r="TMV2" s="452"/>
      <c r="TMW2" s="452"/>
      <c r="TMX2" s="452"/>
      <c r="TMY2" s="452"/>
      <c r="TMZ2" s="452"/>
      <c r="TNA2" s="452"/>
      <c r="TNB2" s="452"/>
      <c r="TNC2" s="452"/>
      <c r="TND2" s="452"/>
      <c r="TNE2" s="452"/>
      <c r="TNF2" s="452"/>
      <c r="TNG2" s="452"/>
      <c r="TNH2" s="452"/>
      <c r="TNI2" s="452"/>
      <c r="TNJ2" s="452"/>
      <c r="TNK2" s="452"/>
      <c r="TNL2" s="452"/>
      <c r="TNM2" s="452"/>
      <c r="TNN2" s="452"/>
      <c r="TNO2" s="452"/>
      <c r="TNP2" s="452"/>
      <c r="TNQ2" s="452"/>
      <c r="TNR2" s="452"/>
      <c r="TNS2" s="452"/>
      <c r="TNT2" s="452"/>
      <c r="TNU2" s="452"/>
      <c r="TNV2" s="452"/>
      <c r="TNW2" s="452"/>
      <c r="TNX2" s="452"/>
      <c r="TNY2" s="452"/>
      <c r="TNZ2" s="452"/>
      <c r="TOA2" s="452"/>
      <c r="TOB2" s="452"/>
      <c r="TOC2" s="452"/>
      <c r="TOD2" s="452"/>
      <c r="TOE2" s="452"/>
      <c r="TOF2" s="452"/>
      <c r="TOG2" s="452"/>
      <c r="TOH2" s="452"/>
      <c r="TOI2" s="452"/>
      <c r="TOJ2" s="452"/>
      <c r="TOK2" s="452"/>
      <c r="TOL2" s="452"/>
      <c r="TOM2" s="452"/>
      <c r="TON2" s="452"/>
      <c r="TOO2" s="452"/>
      <c r="TOP2" s="452"/>
      <c r="TOQ2" s="452"/>
      <c r="TOR2" s="452"/>
      <c r="TOS2" s="452"/>
      <c r="TOT2" s="452"/>
      <c r="TOU2" s="452"/>
      <c r="TOV2" s="452"/>
      <c r="TOW2" s="452"/>
      <c r="TOX2" s="452"/>
      <c r="TOY2" s="452"/>
      <c r="TOZ2" s="452"/>
      <c r="TPA2" s="452"/>
      <c r="TPB2" s="452"/>
      <c r="TPC2" s="452"/>
      <c r="TPD2" s="452"/>
      <c r="TPE2" s="452"/>
      <c r="TPF2" s="452"/>
      <c r="TPG2" s="452"/>
      <c r="TPH2" s="452"/>
      <c r="TPI2" s="452"/>
      <c r="TPJ2" s="452"/>
      <c r="TPK2" s="452"/>
      <c r="TPL2" s="452"/>
      <c r="TPM2" s="452"/>
      <c r="TPN2" s="452"/>
      <c r="TPO2" s="452"/>
      <c r="TPP2" s="452"/>
      <c r="TPQ2" s="452"/>
      <c r="TPR2" s="452"/>
      <c r="TPS2" s="452"/>
      <c r="TPT2" s="452"/>
      <c r="TPU2" s="452"/>
      <c r="TPV2" s="452"/>
      <c r="TPW2" s="452"/>
      <c r="TPX2" s="452"/>
      <c r="TPY2" s="452"/>
      <c r="TPZ2" s="452"/>
      <c r="TQA2" s="452"/>
      <c r="TQB2" s="452"/>
      <c r="TQC2" s="452"/>
      <c r="TQD2" s="452"/>
      <c r="TQE2" s="452"/>
      <c r="TQF2" s="452"/>
      <c r="TQG2" s="452"/>
      <c r="TQH2" s="452"/>
      <c r="TQI2" s="452"/>
      <c r="TQJ2" s="452"/>
      <c r="TQK2" s="452"/>
      <c r="TQL2" s="452"/>
      <c r="TQM2" s="452"/>
      <c r="TQN2" s="452"/>
      <c r="TQO2" s="452"/>
      <c r="TQP2" s="452"/>
      <c r="TQQ2" s="452"/>
      <c r="TQR2" s="452"/>
      <c r="TQS2" s="452"/>
      <c r="TQT2" s="452"/>
      <c r="TQU2" s="452"/>
      <c r="TQV2" s="452"/>
      <c r="TQW2" s="452"/>
      <c r="TQX2" s="452"/>
      <c r="TQY2" s="452"/>
      <c r="TQZ2" s="452"/>
      <c r="TRA2" s="452"/>
      <c r="TRB2" s="452"/>
      <c r="TRC2" s="452"/>
      <c r="TRD2" s="452"/>
      <c r="TRE2" s="452"/>
      <c r="TRF2" s="452"/>
      <c r="TRG2" s="452"/>
      <c r="TRH2" s="452"/>
      <c r="TRI2" s="452"/>
      <c r="TRJ2" s="452"/>
      <c r="TRK2" s="452"/>
      <c r="TRL2" s="452"/>
      <c r="TRM2" s="452"/>
      <c r="TRN2" s="452"/>
      <c r="TRO2" s="452"/>
      <c r="TRP2" s="452"/>
      <c r="TRQ2" s="452"/>
      <c r="TRR2" s="452"/>
      <c r="TRS2" s="452"/>
      <c r="TRT2" s="452"/>
      <c r="TRU2" s="452"/>
      <c r="TRV2" s="452"/>
      <c r="TRW2" s="452"/>
      <c r="TRX2" s="452"/>
      <c r="TRY2" s="452"/>
      <c r="TRZ2" s="452"/>
      <c r="TSA2" s="452"/>
      <c r="TSB2" s="452"/>
      <c r="TSC2" s="452"/>
      <c r="TSD2" s="452"/>
      <c r="TSE2" s="452"/>
      <c r="TSF2" s="452"/>
      <c r="TSG2" s="452"/>
      <c r="TSH2" s="452"/>
      <c r="TSI2" s="452"/>
      <c r="TSJ2" s="452"/>
      <c r="TSK2" s="452"/>
      <c r="TSL2" s="452"/>
      <c r="TSM2" s="452"/>
      <c r="TSN2" s="452"/>
      <c r="TSO2" s="452"/>
      <c r="TSP2" s="452"/>
      <c r="TSQ2" s="452"/>
      <c r="TSR2" s="452"/>
      <c r="TSS2" s="452"/>
      <c r="TST2" s="452"/>
      <c r="TSU2" s="452"/>
      <c r="TSV2" s="452"/>
      <c r="TSW2" s="452"/>
      <c r="TSX2" s="452"/>
      <c r="TSY2" s="452"/>
      <c r="TSZ2" s="452"/>
      <c r="TTA2" s="452"/>
      <c r="TTB2" s="452"/>
      <c r="TTC2" s="452"/>
      <c r="TTD2" s="452"/>
      <c r="TTE2" s="452"/>
      <c r="TTF2" s="452"/>
      <c r="TTG2" s="452"/>
      <c r="TTH2" s="452"/>
      <c r="TTI2" s="452"/>
      <c r="TTJ2" s="452"/>
      <c r="TTK2" s="452"/>
      <c r="TTL2" s="452"/>
      <c r="TTM2" s="452"/>
      <c r="TTN2" s="452"/>
      <c r="TTO2" s="452"/>
      <c r="TTP2" s="452"/>
      <c r="TTQ2" s="452"/>
      <c r="TTR2" s="452"/>
      <c r="TTS2" s="452"/>
      <c r="TTT2" s="452"/>
      <c r="TTU2" s="452"/>
      <c r="TTV2" s="452"/>
      <c r="TTW2" s="452"/>
      <c r="TTX2" s="452"/>
      <c r="TTY2" s="452"/>
      <c r="TTZ2" s="452"/>
      <c r="TUA2" s="452"/>
      <c r="TUB2" s="452"/>
      <c r="TUC2" s="452"/>
      <c r="TUD2" s="452"/>
      <c r="TUE2" s="452"/>
      <c r="TUF2" s="452"/>
      <c r="TUG2" s="452"/>
      <c r="TUH2" s="452"/>
      <c r="TUI2" s="452"/>
      <c r="TUJ2" s="452"/>
      <c r="TUK2" s="452"/>
      <c r="TUL2" s="452"/>
      <c r="TUM2" s="452"/>
      <c r="TUN2" s="452"/>
      <c r="TUO2" s="452"/>
      <c r="TUP2" s="452"/>
      <c r="TUQ2" s="452"/>
      <c r="TUR2" s="452"/>
      <c r="TUS2" s="452"/>
      <c r="TUT2" s="452"/>
      <c r="TUU2" s="452"/>
      <c r="TUV2" s="452"/>
      <c r="TUW2" s="452"/>
      <c r="TUX2" s="452"/>
      <c r="TUY2" s="452"/>
      <c r="TUZ2" s="452"/>
      <c r="TVA2" s="452"/>
      <c r="TVB2" s="452"/>
      <c r="TVC2" s="452"/>
      <c r="TVD2" s="452"/>
      <c r="TVE2" s="452"/>
      <c r="TVF2" s="452"/>
      <c r="TVG2" s="452"/>
      <c r="TVH2" s="452"/>
      <c r="TVI2" s="452"/>
      <c r="TVJ2" s="452"/>
      <c r="TVK2" s="452"/>
      <c r="TVL2" s="452"/>
      <c r="TVM2" s="452"/>
      <c r="TVN2" s="452"/>
      <c r="TVO2" s="452"/>
      <c r="TVP2" s="452"/>
      <c r="TVQ2" s="452"/>
      <c r="TVR2" s="452"/>
      <c r="TVS2" s="452"/>
      <c r="TVT2" s="452"/>
      <c r="TVU2" s="452"/>
      <c r="TVV2" s="452"/>
      <c r="TVW2" s="452"/>
      <c r="TVX2" s="452"/>
      <c r="TVY2" s="452"/>
      <c r="TVZ2" s="452"/>
      <c r="TWA2" s="452"/>
      <c r="TWB2" s="452"/>
      <c r="TWC2" s="452"/>
      <c r="TWD2" s="452"/>
      <c r="TWE2" s="452"/>
      <c r="TWF2" s="452"/>
      <c r="TWG2" s="452"/>
      <c r="TWH2" s="452"/>
      <c r="TWI2" s="452"/>
      <c r="TWJ2" s="452"/>
      <c r="TWK2" s="452"/>
      <c r="TWL2" s="452"/>
      <c r="TWM2" s="452"/>
      <c r="TWN2" s="452"/>
      <c r="TWO2" s="452"/>
      <c r="TWP2" s="452"/>
      <c r="TWQ2" s="452"/>
      <c r="TWR2" s="452"/>
      <c r="TWS2" s="452"/>
      <c r="TWT2" s="452"/>
      <c r="TWU2" s="452"/>
      <c r="TWV2" s="452"/>
      <c r="TWW2" s="452"/>
      <c r="TWX2" s="452"/>
      <c r="TWY2" s="452"/>
      <c r="TWZ2" s="452"/>
      <c r="TXA2" s="452"/>
      <c r="TXB2" s="452"/>
      <c r="TXC2" s="452"/>
      <c r="TXD2" s="452"/>
      <c r="TXE2" s="452"/>
      <c r="TXF2" s="452"/>
      <c r="TXG2" s="452"/>
      <c r="TXH2" s="452"/>
      <c r="TXI2" s="452"/>
      <c r="TXJ2" s="452"/>
      <c r="TXK2" s="452"/>
      <c r="TXL2" s="452"/>
      <c r="TXM2" s="452"/>
      <c r="TXN2" s="452"/>
      <c r="TXO2" s="452"/>
      <c r="TXP2" s="452"/>
      <c r="TXQ2" s="452"/>
      <c r="TXR2" s="452"/>
      <c r="TXS2" s="452"/>
      <c r="TXT2" s="452"/>
      <c r="TXU2" s="452"/>
      <c r="TXV2" s="452"/>
      <c r="TXW2" s="452"/>
      <c r="TXX2" s="452"/>
      <c r="TXY2" s="452"/>
      <c r="TXZ2" s="452"/>
      <c r="TYA2" s="452"/>
      <c r="TYB2" s="452"/>
      <c r="TYC2" s="452"/>
      <c r="TYD2" s="452"/>
      <c r="TYE2" s="452"/>
      <c r="TYF2" s="452"/>
      <c r="TYG2" s="452"/>
      <c r="TYH2" s="452"/>
      <c r="TYI2" s="452"/>
      <c r="TYJ2" s="452"/>
      <c r="TYK2" s="452"/>
      <c r="TYL2" s="452"/>
      <c r="TYM2" s="452"/>
      <c r="TYN2" s="452"/>
      <c r="TYO2" s="452"/>
      <c r="TYP2" s="452"/>
      <c r="TYQ2" s="452"/>
      <c r="TYR2" s="452"/>
      <c r="TYS2" s="452"/>
      <c r="TYT2" s="452"/>
      <c r="TYU2" s="452"/>
      <c r="TYV2" s="452"/>
      <c r="TYW2" s="452"/>
      <c r="TYX2" s="452"/>
      <c r="TYY2" s="452"/>
      <c r="TYZ2" s="452"/>
      <c r="TZA2" s="452"/>
      <c r="TZB2" s="452"/>
      <c r="TZC2" s="452"/>
      <c r="TZD2" s="452"/>
      <c r="TZE2" s="452"/>
      <c r="TZF2" s="452"/>
      <c r="TZG2" s="452"/>
      <c r="TZH2" s="452"/>
      <c r="TZI2" s="452"/>
      <c r="TZJ2" s="452"/>
      <c r="TZK2" s="452"/>
      <c r="TZL2" s="452"/>
      <c r="TZM2" s="452"/>
      <c r="TZN2" s="452"/>
      <c r="TZO2" s="452"/>
      <c r="TZP2" s="452"/>
      <c r="TZQ2" s="452"/>
      <c r="TZR2" s="452"/>
      <c r="TZS2" s="452"/>
      <c r="TZT2" s="452"/>
      <c r="TZU2" s="452"/>
      <c r="TZV2" s="452"/>
      <c r="TZW2" s="452"/>
      <c r="TZX2" s="452"/>
      <c r="TZY2" s="452"/>
      <c r="TZZ2" s="452"/>
      <c r="UAA2" s="452"/>
      <c r="UAB2" s="452"/>
      <c r="UAC2" s="452"/>
      <c r="UAD2" s="452"/>
      <c r="UAE2" s="452"/>
      <c r="UAF2" s="452"/>
      <c r="UAG2" s="452"/>
      <c r="UAH2" s="452"/>
      <c r="UAI2" s="452"/>
      <c r="UAJ2" s="452"/>
      <c r="UAK2" s="452"/>
      <c r="UAL2" s="452"/>
      <c r="UAM2" s="452"/>
      <c r="UAN2" s="452"/>
      <c r="UAO2" s="452"/>
      <c r="UAP2" s="452"/>
      <c r="UAQ2" s="452"/>
      <c r="UAR2" s="452"/>
      <c r="UAS2" s="452"/>
      <c r="UAT2" s="452"/>
      <c r="UAU2" s="452"/>
      <c r="UAV2" s="452"/>
      <c r="UAW2" s="452"/>
      <c r="UAX2" s="452"/>
      <c r="UAY2" s="452"/>
      <c r="UAZ2" s="452"/>
      <c r="UBA2" s="452"/>
      <c r="UBB2" s="452"/>
      <c r="UBC2" s="452"/>
      <c r="UBD2" s="452"/>
      <c r="UBE2" s="452"/>
      <c r="UBF2" s="452"/>
      <c r="UBG2" s="452"/>
      <c r="UBH2" s="452"/>
      <c r="UBI2" s="452"/>
      <c r="UBJ2" s="452"/>
      <c r="UBK2" s="452"/>
      <c r="UBL2" s="452"/>
      <c r="UBM2" s="452"/>
      <c r="UBN2" s="452"/>
      <c r="UBO2" s="452"/>
      <c r="UBP2" s="452"/>
      <c r="UBQ2" s="452"/>
      <c r="UBR2" s="452"/>
      <c r="UBS2" s="452"/>
      <c r="UBT2" s="452"/>
      <c r="UBU2" s="452"/>
      <c r="UBV2" s="452"/>
      <c r="UBW2" s="452"/>
      <c r="UBX2" s="452"/>
      <c r="UBY2" s="452"/>
      <c r="UBZ2" s="452"/>
      <c r="UCA2" s="452"/>
      <c r="UCB2" s="452"/>
      <c r="UCC2" s="452"/>
      <c r="UCD2" s="452"/>
      <c r="UCE2" s="452"/>
      <c r="UCF2" s="452"/>
      <c r="UCG2" s="452"/>
      <c r="UCH2" s="452"/>
      <c r="UCI2" s="452"/>
      <c r="UCJ2" s="452"/>
      <c r="UCK2" s="452"/>
      <c r="UCL2" s="452"/>
      <c r="UCM2" s="452"/>
      <c r="UCN2" s="452"/>
      <c r="UCO2" s="452"/>
      <c r="UCP2" s="452"/>
      <c r="UCQ2" s="452"/>
      <c r="UCR2" s="452"/>
      <c r="UCS2" s="452"/>
      <c r="UCT2" s="452"/>
      <c r="UCU2" s="452"/>
      <c r="UCV2" s="452"/>
      <c r="UCW2" s="452"/>
      <c r="UCX2" s="452"/>
      <c r="UCY2" s="452"/>
      <c r="UCZ2" s="452"/>
      <c r="UDA2" s="452"/>
      <c r="UDB2" s="452"/>
      <c r="UDC2" s="452"/>
      <c r="UDD2" s="452"/>
      <c r="UDE2" s="452"/>
      <c r="UDF2" s="452"/>
      <c r="UDG2" s="452"/>
      <c r="UDH2" s="452"/>
      <c r="UDI2" s="452"/>
      <c r="UDJ2" s="452"/>
      <c r="UDK2" s="452"/>
      <c r="UDL2" s="452"/>
      <c r="UDM2" s="452"/>
      <c r="UDN2" s="452"/>
      <c r="UDO2" s="452"/>
      <c r="UDP2" s="452"/>
      <c r="UDQ2" s="452"/>
      <c r="UDR2" s="452"/>
      <c r="UDS2" s="452"/>
      <c r="UDT2" s="452"/>
      <c r="UDU2" s="452"/>
      <c r="UDV2" s="452"/>
      <c r="UDW2" s="452"/>
      <c r="UDX2" s="452"/>
      <c r="UDY2" s="452"/>
      <c r="UDZ2" s="452"/>
      <c r="UEA2" s="452"/>
      <c r="UEB2" s="452"/>
      <c r="UEC2" s="452"/>
      <c r="UED2" s="452"/>
      <c r="UEE2" s="452"/>
      <c r="UEF2" s="452"/>
      <c r="UEG2" s="452"/>
      <c r="UEH2" s="452"/>
      <c r="UEI2" s="452"/>
      <c r="UEJ2" s="452"/>
      <c r="UEK2" s="452"/>
      <c r="UEL2" s="452"/>
      <c r="UEM2" s="452"/>
      <c r="UEN2" s="452"/>
      <c r="UEO2" s="452"/>
      <c r="UEP2" s="452"/>
      <c r="UEQ2" s="452"/>
      <c r="UER2" s="452"/>
      <c r="UES2" s="452"/>
      <c r="UET2" s="452"/>
      <c r="UEU2" s="452"/>
      <c r="UEV2" s="452"/>
      <c r="UEW2" s="452"/>
      <c r="UEX2" s="452"/>
      <c r="UEY2" s="452"/>
      <c r="UEZ2" s="452"/>
      <c r="UFA2" s="452"/>
      <c r="UFB2" s="452"/>
      <c r="UFC2" s="452"/>
      <c r="UFD2" s="452"/>
      <c r="UFE2" s="452"/>
      <c r="UFF2" s="452"/>
      <c r="UFG2" s="452"/>
      <c r="UFH2" s="452"/>
      <c r="UFI2" s="452"/>
      <c r="UFJ2" s="452"/>
      <c r="UFK2" s="452"/>
      <c r="UFL2" s="452"/>
      <c r="UFM2" s="452"/>
      <c r="UFN2" s="452"/>
      <c r="UFO2" s="452"/>
      <c r="UFP2" s="452"/>
      <c r="UFQ2" s="452"/>
      <c r="UFR2" s="452"/>
      <c r="UFS2" s="452"/>
      <c r="UFT2" s="452"/>
      <c r="UFU2" s="452"/>
      <c r="UFV2" s="452"/>
      <c r="UFW2" s="452"/>
      <c r="UFX2" s="452"/>
      <c r="UFY2" s="452"/>
      <c r="UFZ2" s="452"/>
      <c r="UGA2" s="452"/>
      <c r="UGB2" s="452"/>
      <c r="UGC2" s="452"/>
      <c r="UGD2" s="452"/>
      <c r="UGE2" s="452"/>
      <c r="UGF2" s="452"/>
      <c r="UGG2" s="452"/>
      <c r="UGH2" s="452"/>
      <c r="UGI2" s="452"/>
      <c r="UGJ2" s="452"/>
      <c r="UGK2" s="452"/>
      <c r="UGL2" s="452"/>
      <c r="UGM2" s="452"/>
      <c r="UGN2" s="452"/>
      <c r="UGO2" s="452"/>
      <c r="UGP2" s="452"/>
      <c r="UGQ2" s="452"/>
      <c r="UGR2" s="452"/>
      <c r="UGS2" s="452"/>
      <c r="UGT2" s="452"/>
      <c r="UGU2" s="452"/>
      <c r="UGV2" s="452"/>
      <c r="UGW2" s="452"/>
      <c r="UGX2" s="452"/>
      <c r="UGY2" s="452"/>
      <c r="UGZ2" s="452"/>
      <c r="UHA2" s="452"/>
      <c r="UHB2" s="452"/>
      <c r="UHC2" s="452"/>
      <c r="UHD2" s="452"/>
      <c r="UHE2" s="452"/>
      <c r="UHF2" s="452"/>
      <c r="UHG2" s="452"/>
      <c r="UHH2" s="452"/>
      <c r="UHI2" s="452"/>
      <c r="UHJ2" s="452"/>
      <c r="UHK2" s="452"/>
      <c r="UHL2" s="452"/>
      <c r="UHM2" s="452"/>
      <c r="UHN2" s="452"/>
      <c r="UHO2" s="452"/>
      <c r="UHP2" s="452"/>
      <c r="UHQ2" s="452"/>
      <c r="UHR2" s="452"/>
      <c r="UHS2" s="452"/>
      <c r="UHT2" s="452"/>
      <c r="UHU2" s="452"/>
      <c r="UHV2" s="452"/>
      <c r="UHW2" s="452"/>
      <c r="UHX2" s="452"/>
      <c r="UHY2" s="452"/>
      <c r="UHZ2" s="452"/>
      <c r="UIA2" s="452"/>
      <c r="UIB2" s="452"/>
      <c r="UIC2" s="452"/>
      <c r="UID2" s="452"/>
      <c r="UIE2" s="452"/>
      <c r="UIF2" s="452"/>
      <c r="UIG2" s="452"/>
      <c r="UIH2" s="452"/>
      <c r="UII2" s="452"/>
      <c r="UIJ2" s="452"/>
      <c r="UIK2" s="452"/>
      <c r="UIL2" s="452"/>
      <c r="UIM2" s="452"/>
      <c r="UIN2" s="452"/>
      <c r="UIO2" s="452"/>
      <c r="UIP2" s="452"/>
      <c r="UIQ2" s="452"/>
      <c r="UIR2" s="452"/>
      <c r="UIS2" s="452"/>
      <c r="UIT2" s="452"/>
      <c r="UIU2" s="452"/>
      <c r="UIV2" s="452"/>
      <c r="UIW2" s="452"/>
      <c r="UIX2" s="452"/>
      <c r="UIY2" s="452"/>
      <c r="UIZ2" s="452"/>
      <c r="UJA2" s="452"/>
      <c r="UJB2" s="452"/>
      <c r="UJC2" s="452"/>
      <c r="UJD2" s="452"/>
      <c r="UJE2" s="452"/>
      <c r="UJF2" s="452"/>
      <c r="UJG2" s="452"/>
      <c r="UJH2" s="452"/>
      <c r="UJI2" s="452"/>
      <c r="UJJ2" s="452"/>
      <c r="UJK2" s="452"/>
      <c r="UJL2" s="452"/>
      <c r="UJM2" s="452"/>
      <c r="UJN2" s="452"/>
      <c r="UJO2" s="452"/>
      <c r="UJP2" s="452"/>
      <c r="UJQ2" s="452"/>
      <c r="UJR2" s="452"/>
      <c r="UJS2" s="452"/>
      <c r="UJT2" s="452"/>
      <c r="UJU2" s="452"/>
      <c r="UJV2" s="452"/>
      <c r="UJW2" s="452"/>
      <c r="UJX2" s="452"/>
      <c r="UJY2" s="452"/>
      <c r="UJZ2" s="452"/>
      <c r="UKA2" s="452"/>
      <c r="UKB2" s="452"/>
      <c r="UKC2" s="452"/>
      <c r="UKD2" s="452"/>
      <c r="UKE2" s="452"/>
      <c r="UKF2" s="452"/>
      <c r="UKG2" s="452"/>
      <c r="UKH2" s="452"/>
      <c r="UKI2" s="452"/>
      <c r="UKJ2" s="452"/>
      <c r="UKK2" s="452"/>
      <c r="UKL2" s="452"/>
      <c r="UKM2" s="452"/>
      <c r="UKN2" s="452"/>
      <c r="UKO2" s="452"/>
      <c r="UKP2" s="452"/>
      <c r="UKQ2" s="452"/>
      <c r="UKR2" s="452"/>
      <c r="UKS2" s="452"/>
      <c r="UKT2" s="452"/>
      <c r="UKU2" s="452"/>
      <c r="UKV2" s="452"/>
      <c r="UKW2" s="452"/>
      <c r="UKX2" s="452"/>
      <c r="UKY2" s="452"/>
      <c r="UKZ2" s="452"/>
      <c r="ULA2" s="452"/>
      <c r="ULB2" s="452"/>
      <c r="ULC2" s="452"/>
      <c r="ULD2" s="452"/>
      <c r="ULE2" s="452"/>
      <c r="ULF2" s="452"/>
      <c r="ULG2" s="452"/>
      <c r="ULH2" s="452"/>
      <c r="ULI2" s="452"/>
      <c r="ULJ2" s="452"/>
      <c r="ULK2" s="452"/>
      <c r="ULL2" s="452"/>
      <c r="ULM2" s="452"/>
      <c r="ULN2" s="452"/>
      <c r="ULO2" s="452"/>
      <c r="ULP2" s="452"/>
      <c r="ULQ2" s="452"/>
      <c r="ULR2" s="452"/>
      <c r="ULS2" s="452"/>
      <c r="ULT2" s="452"/>
      <c r="ULU2" s="452"/>
      <c r="ULV2" s="452"/>
      <c r="ULW2" s="452"/>
      <c r="ULX2" s="452"/>
      <c r="ULY2" s="452"/>
      <c r="ULZ2" s="452"/>
      <c r="UMA2" s="452"/>
      <c r="UMB2" s="452"/>
      <c r="UMC2" s="452"/>
      <c r="UMD2" s="452"/>
      <c r="UME2" s="452"/>
      <c r="UMF2" s="452"/>
      <c r="UMG2" s="452"/>
      <c r="UMH2" s="452"/>
      <c r="UMI2" s="452"/>
      <c r="UMJ2" s="452"/>
      <c r="UMK2" s="452"/>
      <c r="UML2" s="452"/>
      <c r="UMM2" s="452"/>
      <c r="UMN2" s="452"/>
      <c r="UMO2" s="452"/>
      <c r="UMP2" s="452"/>
      <c r="UMQ2" s="452"/>
      <c r="UMR2" s="452"/>
      <c r="UMS2" s="452"/>
      <c r="UMT2" s="452"/>
      <c r="UMU2" s="452"/>
      <c r="UMV2" s="452"/>
      <c r="UMW2" s="452"/>
      <c r="UMX2" s="452"/>
      <c r="UMY2" s="452"/>
      <c r="UMZ2" s="452"/>
      <c r="UNA2" s="452"/>
      <c r="UNB2" s="452"/>
      <c r="UNC2" s="452"/>
      <c r="UND2" s="452"/>
      <c r="UNE2" s="452"/>
      <c r="UNF2" s="452"/>
      <c r="UNG2" s="452"/>
      <c r="UNH2" s="452"/>
      <c r="UNI2" s="452"/>
      <c r="UNJ2" s="452"/>
      <c r="UNK2" s="452"/>
      <c r="UNL2" s="452"/>
      <c r="UNM2" s="452"/>
      <c r="UNN2" s="452"/>
      <c r="UNO2" s="452"/>
      <c r="UNP2" s="452"/>
      <c r="UNQ2" s="452"/>
      <c r="UNR2" s="452"/>
      <c r="UNS2" s="452"/>
      <c r="UNT2" s="452"/>
      <c r="UNU2" s="452"/>
      <c r="UNV2" s="452"/>
      <c r="UNW2" s="452"/>
      <c r="UNX2" s="452"/>
      <c r="UNY2" s="452"/>
      <c r="UNZ2" s="452"/>
      <c r="UOA2" s="452"/>
      <c r="UOB2" s="452"/>
      <c r="UOC2" s="452"/>
      <c r="UOD2" s="452"/>
      <c r="UOE2" s="452"/>
      <c r="UOF2" s="452"/>
      <c r="UOG2" s="452"/>
      <c r="UOH2" s="452"/>
      <c r="UOI2" s="452"/>
      <c r="UOJ2" s="452"/>
      <c r="UOK2" s="452"/>
      <c r="UOL2" s="452"/>
      <c r="UOM2" s="452"/>
      <c r="UON2" s="452"/>
      <c r="UOO2" s="452"/>
      <c r="UOP2" s="452"/>
      <c r="UOQ2" s="452"/>
      <c r="UOR2" s="452"/>
      <c r="UOS2" s="452"/>
      <c r="UOT2" s="452"/>
      <c r="UOU2" s="452"/>
      <c r="UOV2" s="452"/>
      <c r="UOW2" s="452"/>
      <c r="UOX2" s="452"/>
      <c r="UOY2" s="452"/>
      <c r="UOZ2" s="452"/>
      <c r="UPA2" s="452"/>
      <c r="UPB2" s="452"/>
      <c r="UPC2" s="452"/>
      <c r="UPD2" s="452"/>
      <c r="UPE2" s="452"/>
      <c r="UPF2" s="452"/>
      <c r="UPG2" s="452"/>
      <c r="UPH2" s="452"/>
      <c r="UPI2" s="452"/>
      <c r="UPJ2" s="452"/>
      <c r="UPK2" s="452"/>
      <c r="UPL2" s="452"/>
      <c r="UPM2" s="452"/>
      <c r="UPN2" s="452"/>
      <c r="UPO2" s="452"/>
      <c r="UPP2" s="452"/>
      <c r="UPQ2" s="452"/>
      <c r="UPR2" s="452"/>
      <c r="UPS2" s="452"/>
      <c r="UPT2" s="452"/>
      <c r="UPU2" s="452"/>
      <c r="UPV2" s="452"/>
      <c r="UPW2" s="452"/>
      <c r="UPX2" s="452"/>
      <c r="UPY2" s="452"/>
      <c r="UPZ2" s="452"/>
      <c r="UQA2" s="452"/>
      <c r="UQB2" s="452"/>
      <c r="UQC2" s="452"/>
      <c r="UQD2" s="452"/>
      <c r="UQE2" s="452"/>
      <c r="UQF2" s="452"/>
      <c r="UQG2" s="452"/>
      <c r="UQH2" s="452"/>
      <c r="UQI2" s="452"/>
      <c r="UQJ2" s="452"/>
      <c r="UQK2" s="452"/>
      <c r="UQL2" s="452"/>
      <c r="UQM2" s="452"/>
      <c r="UQN2" s="452"/>
      <c r="UQO2" s="452"/>
      <c r="UQP2" s="452"/>
      <c r="UQQ2" s="452"/>
      <c r="UQR2" s="452"/>
      <c r="UQS2" s="452"/>
      <c r="UQT2" s="452"/>
      <c r="UQU2" s="452"/>
      <c r="UQV2" s="452"/>
      <c r="UQW2" s="452"/>
      <c r="UQX2" s="452"/>
      <c r="UQY2" s="452"/>
      <c r="UQZ2" s="452"/>
      <c r="URA2" s="452"/>
      <c r="URB2" s="452"/>
      <c r="URC2" s="452"/>
      <c r="URD2" s="452"/>
      <c r="URE2" s="452"/>
      <c r="URF2" s="452"/>
      <c r="URG2" s="452"/>
      <c r="URH2" s="452"/>
      <c r="URI2" s="452"/>
      <c r="URJ2" s="452"/>
      <c r="URK2" s="452"/>
      <c r="URL2" s="452"/>
      <c r="URM2" s="452"/>
      <c r="URN2" s="452"/>
      <c r="URO2" s="452"/>
      <c r="URP2" s="452"/>
      <c r="URQ2" s="452"/>
      <c r="URR2" s="452"/>
      <c r="URS2" s="452"/>
      <c r="URT2" s="452"/>
      <c r="URU2" s="452"/>
      <c r="URV2" s="452"/>
      <c r="URW2" s="452"/>
      <c r="URX2" s="452"/>
      <c r="URY2" s="452"/>
      <c r="URZ2" s="452"/>
      <c r="USA2" s="452"/>
      <c r="USB2" s="452"/>
      <c r="USC2" s="452"/>
      <c r="USD2" s="452"/>
      <c r="USE2" s="452"/>
      <c r="USF2" s="452"/>
      <c r="USG2" s="452"/>
      <c r="USH2" s="452"/>
      <c r="USI2" s="452"/>
      <c r="USJ2" s="452"/>
      <c r="USK2" s="452"/>
      <c r="USL2" s="452"/>
      <c r="USM2" s="452"/>
      <c r="USN2" s="452"/>
      <c r="USO2" s="452"/>
      <c r="USP2" s="452"/>
      <c r="USQ2" s="452"/>
      <c r="USR2" s="452"/>
      <c r="USS2" s="452"/>
      <c r="UST2" s="452"/>
      <c r="USU2" s="452"/>
      <c r="USV2" s="452"/>
      <c r="USW2" s="452"/>
      <c r="USX2" s="452"/>
      <c r="USY2" s="452"/>
      <c r="USZ2" s="452"/>
      <c r="UTA2" s="452"/>
      <c r="UTB2" s="452"/>
      <c r="UTC2" s="452"/>
      <c r="UTD2" s="452"/>
      <c r="UTE2" s="452"/>
      <c r="UTF2" s="452"/>
      <c r="UTG2" s="452"/>
      <c r="UTH2" s="452"/>
      <c r="UTI2" s="452"/>
      <c r="UTJ2" s="452"/>
      <c r="UTK2" s="452"/>
      <c r="UTL2" s="452"/>
      <c r="UTM2" s="452"/>
      <c r="UTN2" s="452"/>
      <c r="UTO2" s="452"/>
      <c r="UTP2" s="452"/>
      <c r="UTQ2" s="452"/>
      <c r="UTR2" s="452"/>
      <c r="UTS2" s="452"/>
      <c r="UTT2" s="452"/>
      <c r="UTU2" s="452"/>
      <c r="UTV2" s="452"/>
      <c r="UTW2" s="452"/>
      <c r="UTX2" s="452"/>
      <c r="UTY2" s="452"/>
      <c r="UTZ2" s="452"/>
      <c r="UUA2" s="452"/>
      <c r="UUB2" s="452"/>
      <c r="UUC2" s="452"/>
      <c r="UUD2" s="452"/>
      <c r="UUE2" s="452"/>
      <c r="UUF2" s="452"/>
      <c r="UUG2" s="452"/>
      <c r="UUH2" s="452"/>
      <c r="UUI2" s="452"/>
      <c r="UUJ2" s="452"/>
      <c r="UUK2" s="452"/>
      <c r="UUL2" s="452"/>
      <c r="UUM2" s="452"/>
      <c r="UUN2" s="452"/>
      <c r="UUO2" s="452"/>
      <c r="UUP2" s="452"/>
      <c r="UUQ2" s="452"/>
      <c r="UUR2" s="452"/>
      <c r="UUS2" s="452"/>
      <c r="UUT2" s="452"/>
      <c r="UUU2" s="452"/>
      <c r="UUV2" s="452"/>
      <c r="UUW2" s="452"/>
      <c r="UUX2" s="452"/>
      <c r="UUY2" s="452"/>
      <c r="UUZ2" s="452"/>
      <c r="UVA2" s="452"/>
      <c r="UVB2" s="452"/>
      <c r="UVC2" s="452"/>
      <c r="UVD2" s="452"/>
      <c r="UVE2" s="452"/>
      <c r="UVF2" s="452"/>
      <c r="UVG2" s="452"/>
      <c r="UVH2" s="452"/>
      <c r="UVI2" s="452"/>
      <c r="UVJ2" s="452"/>
      <c r="UVK2" s="452"/>
      <c r="UVL2" s="452"/>
      <c r="UVM2" s="452"/>
      <c r="UVN2" s="452"/>
      <c r="UVO2" s="452"/>
      <c r="UVP2" s="452"/>
      <c r="UVQ2" s="452"/>
      <c r="UVR2" s="452"/>
      <c r="UVS2" s="452"/>
      <c r="UVT2" s="452"/>
      <c r="UVU2" s="452"/>
      <c r="UVV2" s="452"/>
      <c r="UVW2" s="452"/>
      <c r="UVX2" s="452"/>
      <c r="UVY2" s="452"/>
      <c r="UVZ2" s="452"/>
      <c r="UWA2" s="452"/>
      <c r="UWB2" s="452"/>
      <c r="UWC2" s="452"/>
      <c r="UWD2" s="452"/>
      <c r="UWE2" s="452"/>
      <c r="UWF2" s="452"/>
      <c r="UWG2" s="452"/>
      <c r="UWH2" s="452"/>
      <c r="UWI2" s="452"/>
      <c r="UWJ2" s="452"/>
      <c r="UWK2" s="452"/>
      <c r="UWL2" s="452"/>
      <c r="UWM2" s="452"/>
      <c r="UWN2" s="452"/>
      <c r="UWO2" s="452"/>
      <c r="UWP2" s="452"/>
      <c r="UWQ2" s="452"/>
      <c r="UWR2" s="452"/>
      <c r="UWS2" s="452"/>
      <c r="UWT2" s="452"/>
      <c r="UWU2" s="452"/>
      <c r="UWV2" s="452"/>
      <c r="UWW2" s="452"/>
      <c r="UWX2" s="452"/>
      <c r="UWY2" s="452"/>
      <c r="UWZ2" s="452"/>
      <c r="UXA2" s="452"/>
      <c r="UXB2" s="452"/>
      <c r="UXC2" s="452"/>
      <c r="UXD2" s="452"/>
      <c r="UXE2" s="452"/>
      <c r="UXF2" s="452"/>
      <c r="UXG2" s="452"/>
      <c r="UXH2" s="452"/>
      <c r="UXI2" s="452"/>
      <c r="UXJ2" s="452"/>
      <c r="UXK2" s="452"/>
      <c r="UXL2" s="452"/>
      <c r="UXM2" s="452"/>
      <c r="UXN2" s="452"/>
      <c r="UXO2" s="452"/>
      <c r="UXP2" s="452"/>
      <c r="UXQ2" s="452"/>
      <c r="UXR2" s="452"/>
      <c r="UXS2" s="452"/>
      <c r="UXT2" s="452"/>
      <c r="UXU2" s="452"/>
      <c r="UXV2" s="452"/>
      <c r="UXW2" s="452"/>
      <c r="UXX2" s="452"/>
      <c r="UXY2" s="452"/>
      <c r="UXZ2" s="452"/>
      <c r="UYA2" s="452"/>
      <c r="UYB2" s="452"/>
      <c r="UYC2" s="452"/>
      <c r="UYD2" s="452"/>
      <c r="UYE2" s="452"/>
      <c r="UYF2" s="452"/>
      <c r="UYG2" s="452"/>
      <c r="UYH2" s="452"/>
      <c r="UYI2" s="452"/>
      <c r="UYJ2" s="452"/>
      <c r="UYK2" s="452"/>
      <c r="UYL2" s="452"/>
      <c r="UYM2" s="452"/>
      <c r="UYN2" s="452"/>
      <c r="UYO2" s="452"/>
      <c r="UYP2" s="452"/>
      <c r="UYQ2" s="452"/>
      <c r="UYR2" s="452"/>
      <c r="UYS2" s="452"/>
      <c r="UYT2" s="452"/>
      <c r="UYU2" s="452"/>
      <c r="UYV2" s="452"/>
      <c r="UYW2" s="452"/>
      <c r="UYX2" s="452"/>
      <c r="UYY2" s="452"/>
      <c r="UYZ2" s="452"/>
      <c r="UZA2" s="452"/>
      <c r="UZB2" s="452"/>
      <c r="UZC2" s="452"/>
      <c r="UZD2" s="452"/>
      <c r="UZE2" s="452"/>
      <c r="UZF2" s="452"/>
      <c r="UZG2" s="452"/>
      <c r="UZH2" s="452"/>
      <c r="UZI2" s="452"/>
      <c r="UZJ2" s="452"/>
      <c r="UZK2" s="452"/>
      <c r="UZL2" s="452"/>
      <c r="UZM2" s="452"/>
      <c r="UZN2" s="452"/>
      <c r="UZO2" s="452"/>
      <c r="UZP2" s="452"/>
      <c r="UZQ2" s="452"/>
      <c r="UZR2" s="452"/>
      <c r="UZS2" s="452"/>
      <c r="UZT2" s="452"/>
      <c r="UZU2" s="452"/>
      <c r="UZV2" s="452"/>
      <c r="UZW2" s="452"/>
      <c r="UZX2" s="452"/>
      <c r="UZY2" s="452"/>
      <c r="UZZ2" s="452"/>
      <c r="VAA2" s="452"/>
      <c r="VAB2" s="452"/>
      <c r="VAC2" s="452"/>
      <c r="VAD2" s="452"/>
      <c r="VAE2" s="452"/>
      <c r="VAF2" s="452"/>
      <c r="VAG2" s="452"/>
      <c r="VAH2" s="452"/>
      <c r="VAI2" s="452"/>
      <c r="VAJ2" s="452"/>
      <c r="VAK2" s="452"/>
      <c r="VAL2" s="452"/>
      <c r="VAM2" s="452"/>
      <c r="VAN2" s="452"/>
      <c r="VAO2" s="452"/>
      <c r="VAP2" s="452"/>
      <c r="VAQ2" s="452"/>
      <c r="VAR2" s="452"/>
      <c r="VAS2" s="452"/>
      <c r="VAT2" s="452"/>
      <c r="VAU2" s="452"/>
      <c r="VAV2" s="452"/>
      <c r="VAW2" s="452"/>
      <c r="VAX2" s="452"/>
      <c r="VAY2" s="452"/>
      <c r="VAZ2" s="452"/>
      <c r="VBA2" s="452"/>
      <c r="VBB2" s="452"/>
      <c r="VBC2" s="452"/>
      <c r="VBD2" s="452"/>
      <c r="VBE2" s="452"/>
      <c r="VBF2" s="452"/>
      <c r="VBG2" s="452"/>
      <c r="VBH2" s="452"/>
      <c r="VBI2" s="452"/>
      <c r="VBJ2" s="452"/>
      <c r="VBK2" s="452"/>
      <c r="VBL2" s="452"/>
      <c r="VBM2" s="452"/>
      <c r="VBN2" s="452"/>
      <c r="VBO2" s="452"/>
      <c r="VBP2" s="452"/>
      <c r="VBQ2" s="452"/>
      <c r="VBR2" s="452"/>
      <c r="VBS2" s="452"/>
      <c r="VBT2" s="452"/>
      <c r="VBU2" s="452"/>
      <c r="VBV2" s="452"/>
      <c r="VBW2" s="452"/>
      <c r="VBX2" s="452"/>
      <c r="VBY2" s="452"/>
      <c r="VBZ2" s="452"/>
      <c r="VCA2" s="452"/>
      <c r="VCB2" s="452"/>
      <c r="VCC2" s="452"/>
      <c r="VCD2" s="452"/>
      <c r="VCE2" s="452"/>
      <c r="VCF2" s="452"/>
      <c r="VCG2" s="452"/>
      <c r="VCH2" s="452"/>
      <c r="VCI2" s="452"/>
      <c r="VCJ2" s="452"/>
      <c r="VCK2" s="452"/>
      <c r="VCL2" s="452"/>
      <c r="VCM2" s="452"/>
      <c r="VCN2" s="452"/>
      <c r="VCO2" s="452"/>
      <c r="VCP2" s="452"/>
      <c r="VCQ2" s="452"/>
      <c r="VCR2" s="452"/>
      <c r="VCS2" s="452"/>
      <c r="VCT2" s="452"/>
      <c r="VCU2" s="452"/>
      <c r="VCV2" s="452"/>
      <c r="VCW2" s="452"/>
      <c r="VCX2" s="452"/>
      <c r="VCY2" s="452"/>
      <c r="VCZ2" s="452"/>
      <c r="VDA2" s="452"/>
      <c r="VDB2" s="452"/>
      <c r="VDC2" s="452"/>
      <c r="VDD2" s="452"/>
      <c r="VDE2" s="452"/>
      <c r="VDF2" s="452"/>
      <c r="VDG2" s="452"/>
      <c r="VDH2" s="452"/>
      <c r="VDI2" s="452"/>
      <c r="VDJ2" s="452"/>
      <c r="VDK2" s="452"/>
      <c r="VDL2" s="452"/>
      <c r="VDM2" s="452"/>
      <c r="VDN2" s="452"/>
      <c r="VDO2" s="452"/>
      <c r="VDP2" s="452"/>
      <c r="VDQ2" s="452"/>
      <c r="VDR2" s="452"/>
      <c r="VDS2" s="452"/>
      <c r="VDT2" s="452"/>
      <c r="VDU2" s="452"/>
      <c r="VDV2" s="452"/>
      <c r="VDW2" s="452"/>
      <c r="VDX2" s="452"/>
      <c r="VDY2" s="452"/>
      <c r="VDZ2" s="452"/>
      <c r="VEA2" s="452"/>
      <c r="VEB2" s="452"/>
      <c r="VEC2" s="452"/>
      <c r="VED2" s="452"/>
      <c r="VEE2" s="452"/>
      <c r="VEF2" s="452"/>
      <c r="VEG2" s="452"/>
      <c r="VEH2" s="452"/>
      <c r="VEI2" s="452"/>
      <c r="VEJ2" s="452"/>
      <c r="VEK2" s="452"/>
      <c r="VEL2" s="452"/>
      <c r="VEM2" s="452"/>
      <c r="VEN2" s="452"/>
      <c r="VEO2" s="452"/>
      <c r="VEP2" s="452"/>
      <c r="VEQ2" s="452"/>
      <c r="VER2" s="452"/>
      <c r="VES2" s="452"/>
      <c r="VET2" s="452"/>
      <c r="VEU2" s="452"/>
      <c r="VEV2" s="452"/>
      <c r="VEW2" s="452"/>
      <c r="VEX2" s="452"/>
      <c r="VEY2" s="452"/>
      <c r="VEZ2" s="452"/>
      <c r="VFA2" s="452"/>
      <c r="VFB2" s="452"/>
      <c r="VFC2" s="452"/>
      <c r="VFD2" s="452"/>
      <c r="VFE2" s="452"/>
      <c r="VFF2" s="452"/>
      <c r="VFG2" s="452"/>
      <c r="VFH2" s="452"/>
      <c r="VFI2" s="452"/>
      <c r="VFJ2" s="452"/>
      <c r="VFK2" s="452"/>
      <c r="VFL2" s="452"/>
      <c r="VFM2" s="452"/>
      <c r="VFN2" s="452"/>
      <c r="VFO2" s="452"/>
      <c r="VFP2" s="452"/>
      <c r="VFQ2" s="452"/>
      <c r="VFR2" s="452"/>
      <c r="VFS2" s="452"/>
      <c r="VFT2" s="452"/>
      <c r="VFU2" s="452"/>
      <c r="VFV2" s="452"/>
      <c r="VFW2" s="452"/>
      <c r="VFX2" s="452"/>
      <c r="VFY2" s="452"/>
      <c r="VFZ2" s="452"/>
      <c r="VGA2" s="452"/>
      <c r="VGB2" s="452"/>
      <c r="VGC2" s="452"/>
      <c r="VGD2" s="452"/>
      <c r="VGE2" s="452"/>
      <c r="VGF2" s="452"/>
      <c r="VGG2" s="452"/>
      <c r="VGH2" s="452"/>
      <c r="VGI2" s="452"/>
      <c r="VGJ2" s="452"/>
      <c r="VGK2" s="452"/>
      <c r="VGL2" s="452"/>
      <c r="VGM2" s="452"/>
      <c r="VGN2" s="452"/>
      <c r="VGO2" s="452"/>
      <c r="VGP2" s="452"/>
      <c r="VGQ2" s="452"/>
      <c r="VGR2" s="452"/>
      <c r="VGS2" s="452"/>
      <c r="VGT2" s="452"/>
      <c r="VGU2" s="452"/>
      <c r="VGV2" s="452"/>
      <c r="VGW2" s="452"/>
      <c r="VGX2" s="452"/>
      <c r="VGY2" s="452"/>
      <c r="VGZ2" s="452"/>
      <c r="VHA2" s="452"/>
      <c r="VHB2" s="452"/>
      <c r="VHC2" s="452"/>
      <c r="VHD2" s="452"/>
      <c r="VHE2" s="452"/>
      <c r="VHF2" s="452"/>
      <c r="VHG2" s="452"/>
      <c r="VHH2" s="452"/>
      <c r="VHI2" s="452"/>
      <c r="VHJ2" s="452"/>
      <c r="VHK2" s="452"/>
      <c r="VHL2" s="452"/>
      <c r="VHM2" s="452"/>
      <c r="VHN2" s="452"/>
      <c r="VHO2" s="452"/>
      <c r="VHP2" s="452"/>
      <c r="VHQ2" s="452"/>
      <c r="VHR2" s="452"/>
      <c r="VHS2" s="452"/>
      <c r="VHT2" s="452"/>
      <c r="VHU2" s="452"/>
      <c r="VHV2" s="452"/>
      <c r="VHW2" s="452"/>
      <c r="VHX2" s="452"/>
      <c r="VHY2" s="452"/>
      <c r="VHZ2" s="452"/>
      <c r="VIA2" s="452"/>
      <c r="VIB2" s="452"/>
      <c r="VIC2" s="452"/>
      <c r="VID2" s="452"/>
      <c r="VIE2" s="452"/>
      <c r="VIF2" s="452"/>
      <c r="VIG2" s="452"/>
      <c r="VIH2" s="452"/>
      <c r="VII2" s="452"/>
      <c r="VIJ2" s="452"/>
      <c r="VIK2" s="452"/>
      <c r="VIL2" s="452"/>
      <c r="VIM2" s="452"/>
      <c r="VIN2" s="452"/>
      <c r="VIO2" s="452"/>
      <c r="VIP2" s="452"/>
      <c r="VIQ2" s="452"/>
      <c r="VIR2" s="452"/>
      <c r="VIS2" s="452"/>
      <c r="VIT2" s="452"/>
      <c r="VIU2" s="452"/>
      <c r="VIV2" s="452"/>
      <c r="VIW2" s="452"/>
      <c r="VIX2" s="452"/>
      <c r="VIY2" s="452"/>
      <c r="VIZ2" s="452"/>
      <c r="VJA2" s="452"/>
      <c r="VJB2" s="452"/>
      <c r="VJC2" s="452"/>
      <c r="VJD2" s="452"/>
      <c r="VJE2" s="452"/>
      <c r="VJF2" s="452"/>
      <c r="VJG2" s="452"/>
      <c r="VJH2" s="452"/>
      <c r="VJI2" s="452"/>
      <c r="VJJ2" s="452"/>
      <c r="VJK2" s="452"/>
      <c r="VJL2" s="452"/>
      <c r="VJM2" s="452"/>
      <c r="VJN2" s="452"/>
      <c r="VJO2" s="452"/>
      <c r="VJP2" s="452"/>
      <c r="VJQ2" s="452"/>
      <c r="VJR2" s="452"/>
      <c r="VJS2" s="452"/>
      <c r="VJT2" s="452"/>
      <c r="VJU2" s="452"/>
      <c r="VJV2" s="452"/>
      <c r="VJW2" s="452"/>
      <c r="VJX2" s="452"/>
      <c r="VJY2" s="452"/>
      <c r="VJZ2" s="452"/>
      <c r="VKA2" s="452"/>
      <c r="VKB2" s="452"/>
      <c r="VKC2" s="452"/>
      <c r="VKD2" s="452"/>
      <c r="VKE2" s="452"/>
      <c r="VKF2" s="452"/>
      <c r="VKG2" s="452"/>
      <c r="VKH2" s="452"/>
      <c r="VKI2" s="452"/>
      <c r="VKJ2" s="452"/>
      <c r="VKK2" s="452"/>
      <c r="VKL2" s="452"/>
      <c r="VKM2" s="452"/>
      <c r="VKN2" s="452"/>
      <c r="VKO2" s="452"/>
      <c r="VKP2" s="452"/>
      <c r="VKQ2" s="452"/>
      <c r="VKR2" s="452"/>
      <c r="VKS2" s="452"/>
      <c r="VKT2" s="452"/>
      <c r="VKU2" s="452"/>
      <c r="VKV2" s="452"/>
      <c r="VKW2" s="452"/>
      <c r="VKX2" s="452"/>
      <c r="VKY2" s="452"/>
      <c r="VKZ2" s="452"/>
      <c r="VLA2" s="452"/>
      <c r="VLB2" s="452"/>
      <c r="VLC2" s="452"/>
      <c r="VLD2" s="452"/>
      <c r="VLE2" s="452"/>
      <c r="VLF2" s="452"/>
      <c r="VLG2" s="452"/>
      <c r="VLH2" s="452"/>
      <c r="VLI2" s="452"/>
      <c r="VLJ2" s="452"/>
      <c r="VLK2" s="452"/>
      <c r="VLL2" s="452"/>
      <c r="VLM2" s="452"/>
      <c r="VLN2" s="452"/>
      <c r="VLO2" s="452"/>
      <c r="VLP2" s="452"/>
      <c r="VLQ2" s="452"/>
      <c r="VLR2" s="452"/>
      <c r="VLS2" s="452"/>
      <c r="VLT2" s="452"/>
      <c r="VLU2" s="452"/>
      <c r="VLV2" s="452"/>
      <c r="VLW2" s="452"/>
      <c r="VLX2" s="452"/>
      <c r="VLY2" s="452"/>
      <c r="VLZ2" s="452"/>
      <c r="VMA2" s="452"/>
      <c r="VMB2" s="452"/>
      <c r="VMC2" s="452"/>
      <c r="VMD2" s="452"/>
      <c r="VME2" s="452"/>
      <c r="VMF2" s="452"/>
      <c r="VMG2" s="452"/>
      <c r="VMH2" s="452"/>
      <c r="VMI2" s="452"/>
      <c r="VMJ2" s="452"/>
      <c r="VMK2" s="452"/>
      <c r="VML2" s="452"/>
      <c r="VMM2" s="452"/>
      <c r="VMN2" s="452"/>
      <c r="VMO2" s="452"/>
      <c r="VMP2" s="452"/>
      <c r="VMQ2" s="452"/>
      <c r="VMR2" s="452"/>
      <c r="VMS2" s="452"/>
      <c r="VMT2" s="452"/>
      <c r="VMU2" s="452"/>
      <c r="VMV2" s="452"/>
      <c r="VMW2" s="452"/>
      <c r="VMX2" s="452"/>
      <c r="VMY2" s="452"/>
      <c r="VMZ2" s="452"/>
      <c r="VNA2" s="452"/>
      <c r="VNB2" s="452"/>
      <c r="VNC2" s="452"/>
      <c r="VND2" s="452"/>
      <c r="VNE2" s="452"/>
      <c r="VNF2" s="452"/>
      <c r="VNG2" s="452"/>
      <c r="VNH2" s="452"/>
      <c r="VNI2" s="452"/>
      <c r="VNJ2" s="452"/>
      <c r="VNK2" s="452"/>
      <c r="VNL2" s="452"/>
      <c r="VNM2" s="452"/>
      <c r="VNN2" s="452"/>
      <c r="VNO2" s="452"/>
      <c r="VNP2" s="452"/>
      <c r="VNQ2" s="452"/>
      <c r="VNR2" s="452"/>
      <c r="VNS2" s="452"/>
      <c r="VNT2" s="452"/>
      <c r="VNU2" s="452"/>
      <c r="VNV2" s="452"/>
      <c r="VNW2" s="452"/>
      <c r="VNX2" s="452"/>
      <c r="VNY2" s="452"/>
      <c r="VNZ2" s="452"/>
      <c r="VOA2" s="452"/>
      <c r="VOB2" s="452"/>
      <c r="VOC2" s="452"/>
      <c r="VOD2" s="452"/>
      <c r="VOE2" s="452"/>
      <c r="VOF2" s="452"/>
      <c r="VOG2" s="452"/>
      <c r="VOH2" s="452"/>
      <c r="VOI2" s="452"/>
      <c r="VOJ2" s="452"/>
      <c r="VOK2" s="452"/>
      <c r="VOL2" s="452"/>
      <c r="VOM2" s="452"/>
      <c r="VON2" s="452"/>
      <c r="VOO2" s="452"/>
      <c r="VOP2" s="452"/>
      <c r="VOQ2" s="452"/>
      <c r="VOR2" s="452"/>
      <c r="VOS2" s="452"/>
      <c r="VOT2" s="452"/>
      <c r="VOU2" s="452"/>
      <c r="VOV2" s="452"/>
      <c r="VOW2" s="452"/>
      <c r="VOX2" s="452"/>
      <c r="VOY2" s="452"/>
      <c r="VOZ2" s="452"/>
      <c r="VPA2" s="452"/>
      <c r="VPB2" s="452"/>
      <c r="VPC2" s="452"/>
      <c r="VPD2" s="452"/>
      <c r="VPE2" s="452"/>
      <c r="VPF2" s="452"/>
      <c r="VPG2" s="452"/>
      <c r="VPH2" s="452"/>
      <c r="VPI2" s="452"/>
      <c r="VPJ2" s="452"/>
      <c r="VPK2" s="452"/>
      <c r="VPL2" s="452"/>
      <c r="VPM2" s="452"/>
      <c r="VPN2" s="452"/>
      <c r="VPO2" s="452"/>
      <c r="VPP2" s="452"/>
      <c r="VPQ2" s="452"/>
      <c r="VPR2" s="452"/>
      <c r="VPS2" s="452"/>
      <c r="VPT2" s="452"/>
      <c r="VPU2" s="452"/>
      <c r="VPV2" s="452"/>
      <c r="VPW2" s="452"/>
      <c r="VPX2" s="452"/>
      <c r="VPY2" s="452"/>
      <c r="VPZ2" s="452"/>
      <c r="VQA2" s="452"/>
      <c r="VQB2" s="452"/>
      <c r="VQC2" s="452"/>
      <c r="VQD2" s="452"/>
      <c r="VQE2" s="452"/>
      <c r="VQF2" s="452"/>
      <c r="VQG2" s="452"/>
      <c r="VQH2" s="452"/>
      <c r="VQI2" s="452"/>
      <c r="VQJ2" s="452"/>
      <c r="VQK2" s="452"/>
      <c r="VQL2" s="452"/>
      <c r="VQM2" s="452"/>
      <c r="VQN2" s="452"/>
      <c r="VQO2" s="452"/>
      <c r="VQP2" s="452"/>
      <c r="VQQ2" s="452"/>
      <c r="VQR2" s="452"/>
      <c r="VQS2" s="452"/>
      <c r="VQT2" s="452"/>
      <c r="VQU2" s="452"/>
      <c r="VQV2" s="452"/>
      <c r="VQW2" s="452"/>
      <c r="VQX2" s="452"/>
      <c r="VQY2" s="452"/>
      <c r="VQZ2" s="452"/>
      <c r="VRA2" s="452"/>
      <c r="VRB2" s="452"/>
      <c r="VRC2" s="452"/>
      <c r="VRD2" s="452"/>
      <c r="VRE2" s="452"/>
      <c r="VRF2" s="452"/>
      <c r="VRG2" s="452"/>
      <c r="VRH2" s="452"/>
      <c r="VRI2" s="452"/>
      <c r="VRJ2" s="452"/>
      <c r="VRK2" s="452"/>
      <c r="VRL2" s="452"/>
      <c r="VRM2" s="452"/>
      <c r="VRN2" s="452"/>
      <c r="VRO2" s="452"/>
      <c r="VRP2" s="452"/>
      <c r="VRQ2" s="452"/>
      <c r="VRR2" s="452"/>
      <c r="VRS2" s="452"/>
      <c r="VRT2" s="452"/>
      <c r="VRU2" s="452"/>
      <c r="VRV2" s="452"/>
      <c r="VRW2" s="452"/>
      <c r="VRX2" s="452"/>
      <c r="VRY2" s="452"/>
      <c r="VRZ2" s="452"/>
      <c r="VSA2" s="452"/>
      <c r="VSB2" s="452"/>
      <c r="VSC2" s="452"/>
      <c r="VSD2" s="452"/>
      <c r="VSE2" s="452"/>
      <c r="VSF2" s="452"/>
      <c r="VSG2" s="452"/>
      <c r="VSH2" s="452"/>
      <c r="VSI2" s="452"/>
      <c r="VSJ2" s="452"/>
      <c r="VSK2" s="452"/>
      <c r="VSL2" s="452"/>
      <c r="VSM2" s="452"/>
      <c r="VSN2" s="452"/>
      <c r="VSO2" s="452"/>
      <c r="VSP2" s="452"/>
      <c r="VSQ2" s="452"/>
      <c r="VSR2" s="452"/>
      <c r="VSS2" s="452"/>
      <c r="VST2" s="452"/>
      <c r="VSU2" s="452"/>
      <c r="VSV2" s="452"/>
      <c r="VSW2" s="452"/>
      <c r="VSX2" s="452"/>
      <c r="VSY2" s="452"/>
      <c r="VSZ2" s="452"/>
      <c r="VTA2" s="452"/>
      <c r="VTB2" s="452"/>
      <c r="VTC2" s="452"/>
      <c r="VTD2" s="452"/>
      <c r="VTE2" s="452"/>
      <c r="VTF2" s="452"/>
      <c r="VTG2" s="452"/>
      <c r="VTH2" s="452"/>
      <c r="VTI2" s="452"/>
      <c r="VTJ2" s="452"/>
      <c r="VTK2" s="452"/>
      <c r="VTL2" s="452"/>
      <c r="VTM2" s="452"/>
      <c r="VTN2" s="452"/>
      <c r="VTO2" s="452"/>
      <c r="VTP2" s="452"/>
      <c r="VTQ2" s="452"/>
      <c r="VTR2" s="452"/>
      <c r="VTS2" s="452"/>
      <c r="VTT2" s="452"/>
      <c r="VTU2" s="452"/>
      <c r="VTV2" s="452"/>
      <c r="VTW2" s="452"/>
      <c r="VTX2" s="452"/>
      <c r="VTY2" s="452"/>
      <c r="VTZ2" s="452"/>
      <c r="VUA2" s="452"/>
      <c r="VUB2" s="452"/>
      <c r="VUC2" s="452"/>
      <c r="VUD2" s="452"/>
      <c r="VUE2" s="452"/>
      <c r="VUF2" s="452"/>
      <c r="VUG2" s="452"/>
      <c r="VUH2" s="452"/>
      <c r="VUI2" s="452"/>
      <c r="VUJ2" s="452"/>
      <c r="VUK2" s="452"/>
      <c r="VUL2" s="452"/>
      <c r="VUM2" s="452"/>
      <c r="VUN2" s="452"/>
      <c r="VUO2" s="452"/>
      <c r="VUP2" s="452"/>
      <c r="VUQ2" s="452"/>
      <c r="VUR2" s="452"/>
      <c r="VUS2" s="452"/>
      <c r="VUT2" s="452"/>
      <c r="VUU2" s="452"/>
      <c r="VUV2" s="452"/>
      <c r="VUW2" s="452"/>
      <c r="VUX2" s="452"/>
      <c r="VUY2" s="452"/>
      <c r="VUZ2" s="452"/>
      <c r="VVA2" s="452"/>
      <c r="VVB2" s="452"/>
      <c r="VVC2" s="452"/>
      <c r="VVD2" s="452"/>
      <c r="VVE2" s="452"/>
      <c r="VVF2" s="452"/>
      <c r="VVG2" s="452"/>
      <c r="VVH2" s="452"/>
      <c r="VVI2" s="452"/>
      <c r="VVJ2" s="452"/>
      <c r="VVK2" s="452"/>
      <c r="VVL2" s="452"/>
      <c r="VVM2" s="452"/>
      <c r="VVN2" s="452"/>
      <c r="VVO2" s="452"/>
      <c r="VVP2" s="452"/>
      <c r="VVQ2" s="452"/>
      <c r="VVR2" s="452"/>
      <c r="VVS2" s="452"/>
      <c r="VVT2" s="452"/>
      <c r="VVU2" s="452"/>
      <c r="VVV2" s="452"/>
      <c r="VVW2" s="452"/>
      <c r="VVX2" s="452"/>
      <c r="VVY2" s="452"/>
      <c r="VVZ2" s="452"/>
      <c r="VWA2" s="452"/>
      <c r="VWB2" s="452"/>
      <c r="VWC2" s="452"/>
      <c r="VWD2" s="452"/>
      <c r="VWE2" s="452"/>
      <c r="VWF2" s="452"/>
      <c r="VWG2" s="452"/>
      <c r="VWH2" s="452"/>
      <c r="VWI2" s="452"/>
      <c r="VWJ2" s="452"/>
      <c r="VWK2" s="452"/>
      <c r="VWL2" s="452"/>
      <c r="VWM2" s="452"/>
      <c r="VWN2" s="452"/>
      <c r="VWO2" s="452"/>
      <c r="VWP2" s="452"/>
      <c r="VWQ2" s="452"/>
      <c r="VWR2" s="452"/>
      <c r="VWS2" s="452"/>
      <c r="VWT2" s="452"/>
      <c r="VWU2" s="452"/>
      <c r="VWV2" s="452"/>
      <c r="VWW2" s="452"/>
      <c r="VWX2" s="452"/>
      <c r="VWY2" s="452"/>
      <c r="VWZ2" s="452"/>
      <c r="VXA2" s="452"/>
      <c r="VXB2" s="452"/>
      <c r="VXC2" s="452"/>
      <c r="VXD2" s="452"/>
      <c r="VXE2" s="452"/>
      <c r="VXF2" s="452"/>
      <c r="VXG2" s="452"/>
      <c r="VXH2" s="452"/>
      <c r="VXI2" s="452"/>
      <c r="VXJ2" s="452"/>
      <c r="VXK2" s="452"/>
      <c r="VXL2" s="452"/>
      <c r="VXM2" s="452"/>
      <c r="VXN2" s="452"/>
      <c r="VXO2" s="452"/>
      <c r="VXP2" s="452"/>
      <c r="VXQ2" s="452"/>
      <c r="VXR2" s="452"/>
      <c r="VXS2" s="452"/>
      <c r="VXT2" s="452"/>
      <c r="VXU2" s="452"/>
      <c r="VXV2" s="452"/>
      <c r="VXW2" s="452"/>
      <c r="VXX2" s="452"/>
      <c r="VXY2" s="452"/>
      <c r="VXZ2" s="452"/>
      <c r="VYA2" s="452"/>
      <c r="VYB2" s="452"/>
      <c r="VYC2" s="452"/>
      <c r="VYD2" s="452"/>
      <c r="VYE2" s="452"/>
      <c r="VYF2" s="452"/>
      <c r="VYG2" s="452"/>
      <c r="VYH2" s="452"/>
      <c r="VYI2" s="452"/>
      <c r="VYJ2" s="452"/>
      <c r="VYK2" s="452"/>
      <c r="VYL2" s="452"/>
      <c r="VYM2" s="452"/>
      <c r="VYN2" s="452"/>
      <c r="VYO2" s="452"/>
      <c r="VYP2" s="452"/>
      <c r="VYQ2" s="452"/>
      <c r="VYR2" s="452"/>
      <c r="VYS2" s="452"/>
      <c r="VYT2" s="452"/>
      <c r="VYU2" s="452"/>
      <c r="VYV2" s="452"/>
      <c r="VYW2" s="452"/>
      <c r="VYX2" s="452"/>
      <c r="VYY2" s="452"/>
      <c r="VYZ2" s="452"/>
      <c r="VZA2" s="452"/>
      <c r="VZB2" s="452"/>
      <c r="VZC2" s="452"/>
      <c r="VZD2" s="452"/>
      <c r="VZE2" s="452"/>
      <c r="VZF2" s="452"/>
      <c r="VZG2" s="452"/>
      <c r="VZH2" s="452"/>
      <c r="VZI2" s="452"/>
      <c r="VZJ2" s="452"/>
      <c r="VZK2" s="452"/>
      <c r="VZL2" s="452"/>
      <c r="VZM2" s="452"/>
      <c r="VZN2" s="452"/>
      <c r="VZO2" s="452"/>
      <c r="VZP2" s="452"/>
      <c r="VZQ2" s="452"/>
      <c r="VZR2" s="452"/>
      <c r="VZS2" s="452"/>
      <c r="VZT2" s="452"/>
      <c r="VZU2" s="452"/>
      <c r="VZV2" s="452"/>
      <c r="VZW2" s="452"/>
      <c r="VZX2" s="452"/>
      <c r="VZY2" s="452"/>
      <c r="VZZ2" s="452"/>
      <c r="WAA2" s="452"/>
      <c r="WAB2" s="452"/>
      <c r="WAC2" s="452"/>
      <c r="WAD2" s="452"/>
      <c r="WAE2" s="452"/>
      <c r="WAF2" s="452"/>
      <c r="WAG2" s="452"/>
      <c r="WAH2" s="452"/>
      <c r="WAI2" s="452"/>
      <c r="WAJ2" s="452"/>
      <c r="WAK2" s="452"/>
      <c r="WAL2" s="452"/>
      <c r="WAM2" s="452"/>
      <c r="WAN2" s="452"/>
      <c r="WAO2" s="452"/>
      <c r="WAP2" s="452"/>
      <c r="WAQ2" s="452"/>
      <c r="WAR2" s="452"/>
      <c r="WAS2" s="452"/>
      <c r="WAT2" s="452"/>
      <c r="WAU2" s="452"/>
      <c r="WAV2" s="452"/>
      <c r="WAW2" s="452"/>
      <c r="WAX2" s="452"/>
      <c r="WAY2" s="452"/>
      <c r="WAZ2" s="452"/>
      <c r="WBA2" s="452"/>
      <c r="WBB2" s="452"/>
      <c r="WBC2" s="452"/>
      <c r="WBD2" s="452"/>
      <c r="WBE2" s="452"/>
      <c r="WBF2" s="452"/>
      <c r="WBG2" s="452"/>
      <c r="WBH2" s="452"/>
      <c r="WBI2" s="452"/>
      <c r="WBJ2" s="452"/>
      <c r="WBK2" s="452"/>
      <c r="WBL2" s="452"/>
      <c r="WBM2" s="452"/>
      <c r="WBN2" s="452"/>
      <c r="WBO2" s="452"/>
      <c r="WBP2" s="452"/>
      <c r="WBQ2" s="452"/>
      <c r="WBR2" s="452"/>
      <c r="WBS2" s="452"/>
      <c r="WBT2" s="452"/>
      <c r="WBU2" s="452"/>
      <c r="WBV2" s="452"/>
      <c r="WBW2" s="452"/>
      <c r="WBX2" s="452"/>
      <c r="WBY2" s="452"/>
      <c r="WBZ2" s="452"/>
      <c r="WCA2" s="452"/>
      <c r="WCB2" s="452"/>
      <c r="WCC2" s="452"/>
      <c r="WCD2" s="452"/>
      <c r="WCE2" s="452"/>
      <c r="WCF2" s="452"/>
      <c r="WCG2" s="452"/>
      <c r="WCH2" s="452"/>
      <c r="WCI2" s="452"/>
      <c r="WCJ2" s="452"/>
      <c r="WCK2" s="452"/>
      <c r="WCL2" s="452"/>
      <c r="WCM2" s="452"/>
      <c r="WCN2" s="452"/>
      <c r="WCO2" s="452"/>
      <c r="WCP2" s="452"/>
      <c r="WCQ2" s="452"/>
      <c r="WCR2" s="452"/>
      <c r="WCS2" s="452"/>
      <c r="WCT2" s="452"/>
      <c r="WCU2" s="452"/>
      <c r="WCV2" s="452"/>
      <c r="WCW2" s="452"/>
      <c r="WCX2" s="452"/>
      <c r="WCY2" s="452"/>
      <c r="WCZ2" s="452"/>
      <c r="WDA2" s="452"/>
      <c r="WDB2" s="452"/>
      <c r="WDC2" s="452"/>
      <c r="WDD2" s="452"/>
      <c r="WDE2" s="452"/>
      <c r="WDF2" s="452"/>
      <c r="WDG2" s="452"/>
      <c r="WDH2" s="452"/>
      <c r="WDI2" s="452"/>
      <c r="WDJ2" s="452"/>
      <c r="WDK2" s="452"/>
      <c r="WDL2" s="452"/>
      <c r="WDM2" s="452"/>
      <c r="WDN2" s="452"/>
      <c r="WDO2" s="452"/>
      <c r="WDP2" s="452"/>
      <c r="WDQ2" s="452"/>
      <c r="WDR2" s="452"/>
      <c r="WDS2" s="452"/>
      <c r="WDT2" s="452"/>
      <c r="WDU2" s="452"/>
      <c r="WDV2" s="452"/>
      <c r="WDW2" s="452"/>
      <c r="WDX2" s="452"/>
      <c r="WDY2" s="452"/>
      <c r="WDZ2" s="452"/>
      <c r="WEA2" s="452"/>
      <c r="WEB2" s="452"/>
      <c r="WEC2" s="452"/>
      <c r="WED2" s="452"/>
      <c r="WEE2" s="452"/>
      <c r="WEF2" s="452"/>
      <c r="WEG2" s="452"/>
      <c r="WEH2" s="452"/>
      <c r="WEI2" s="452"/>
      <c r="WEJ2" s="452"/>
      <c r="WEK2" s="452"/>
      <c r="WEL2" s="452"/>
      <c r="WEM2" s="452"/>
      <c r="WEN2" s="452"/>
      <c r="WEO2" s="452"/>
      <c r="WEP2" s="452"/>
      <c r="WEQ2" s="452"/>
      <c r="WER2" s="452"/>
      <c r="WES2" s="452"/>
      <c r="WET2" s="452"/>
      <c r="WEU2" s="452"/>
      <c r="WEV2" s="452"/>
      <c r="WEW2" s="452"/>
      <c r="WEX2" s="452"/>
      <c r="WEY2" s="452"/>
      <c r="WEZ2" s="452"/>
      <c r="WFA2" s="452"/>
      <c r="WFB2" s="452"/>
      <c r="WFC2" s="452"/>
      <c r="WFD2" s="452"/>
      <c r="WFE2" s="452"/>
      <c r="WFF2" s="452"/>
      <c r="WFG2" s="452"/>
      <c r="WFH2" s="452"/>
      <c r="WFI2" s="452"/>
      <c r="WFJ2" s="452"/>
      <c r="WFK2" s="452"/>
      <c r="WFL2" s="452"/>
      <c r="WFM2" s="452"/>
      <c r="WFN2" s="452"/>
      <c r="WFO2" s="452"/>
      <c r="WFP2" s="452"/>
      <c r="WFQ2" s="452"/>
      <c r="WFR2" s="452"/>
      <c r="WFS2" s="452"/>
      <c r="WFT2" s="452"/>
      <c r="WFU2" s="452"/>
      <c r="WFV2" s="452"/>
      <c r="WFW2" s="452"/>
      <c r="WFX2" s="452"/>
      <c r="WFY2" s="452"/>
      <c r="WFZ2" s="452"/>
      <c r="WGA2" s="452"/>
      <c r="WGB2" s="452"/>
      <c r="WGC2" s="452"/>
      <c r="WGD2" s="452"/>
      <c r="WGE2" s="452"/>
      <c r="WGF2" s="452"/>
      <c r="WGG2" s="452"/>
      <c r="WGH2" s="452"/>
      <c r="WGI2" s="452"/>
      <c r="WGJ2" s="452"/>
      <c r="WGK2" s="452"/>
      <c r="WGL2" s="452"/>
      <c r="WGM2" s="452"/>
      <c r="WGN2" s="452"/>
      <c r="WGO2" s="452"/>
      <c r="WGP2" s="452"/>
      <c r="WGQ2" s="452"/>
      <c r="WGR2" s="452"/>
      <c r="WGS2" s="452"/>
      <c r="WGT2" s="452"/>
      <c r="WGU2" s="452"/>
      <c r="WGV2" s="452"/>
      <c r="WGW2" s="452"/>
      <c r="WGX2" s="452"/>
      <c r="WGY2" s="452"/>
      <c r="WGZ2" s="452"/>
      <c r="WHA2" s="452"/>
      <c r="WHB2" s="452"/>
      <c r="WHC2" s="452"/>
      <c r="WHD2" s="452"/>
      <c r="WHE2" s="452"/>
      <c r="WHF2" s="452"/>
      <c r="WHG2" s="452"/>
      <c r="WHH2" s="452"/>
      <c r="WHI2" s="452"/>
      <c r="WHJ2" s="452"/>
      <c r="WHK2" s="452"/>
      <c r="WHL2" s="452"/>
      <c r="WHM2" s="452"/>
      <c r="WHN2" s="452"/>
      <c r="WHO2" s="452"/>
      <c r="WHP2" s="452"/>
      <c r="WHQ2" s="452"/>
      <c r="WHR2" s="452"/>
      <c r="WHS2" s="452"/>
      <c r="WHT2" s="452"/>
      <c r="WHU2" s="452"/>
      <c r="WHV2" s="452"/>
      <c r="WHW2" s="452"/>
      <c r="WHX2" s="452"/>
      <c r="WHY2" s="452"/>
      <c r="WHZ2" s="452"/>
      <c r="WIA2" s="452"/>
      <c r="WIB2" s="452"/>
      <c r="WIC2" s="452"/>
      <c r="WID2" s="452"/>
      <c r="WIE2" s="452"/>
      <c r="WIF2" s="452"/>
      <c r="WIG2" s="452"/>
      <c r="WIH2" s="452"/>
      <c r="WII2" s="452"/>
      <c r="WIJ2" s="452"/>
      <c r="WIK2" s="452"/>
      <c r="WIL2" s="452"/>
      <c r="WIM2" s="452"/>
      <c r="WIN2" s="452"/>
      <c r="WIO2" s="452"/>
      <c r="WIP2" s="452"/>
      <c r="WIQ2" s="452"/>
      <c r="WIR2" s="452"/>
      <c r="WIS2" s="452"/>
      <c r="WIT2" s="452"/>
      <c r="WIU2" s="452"/>
      <c r="WIV2" s="452"/>
      <c r="WIW2" s="452"/>
      <c r="WIX2" s="452"/>
      <c r="WIY2" s="452"/>
      <c r="WIZ2" s="452"/>
      <c r="WJA2" s="452"/>
      <c r="WJB2" s="452"/>
      <c r="WJC2" s="452"/>
      <c r="WJD2" s="452"/>
      <c r="WJE2" s="452"/>
      <c r="WJF2" s="452"/>
      <c r="WJG2" s="452"/>
      <c r="WJH2" s="452"/>
      <c r="WJI2" s="452"/>
      <c r="WJJ2" s="452"/>
      <c r="WJK2" s="452"/>
      <c r="WJL2" s="452"/>
      <c r="WJM2" s="452"/>
      <c r="WJN2" s="452"/>
      <c r="WJO2" s="452"/>
      <c r="WJP2" s="452"/>
      <c r="WJQ2" s="452"/>
      <c r="WJR2" s="452"/>
      <c r="WJS2" s="452"/>
      <c r="WJT2" s="452"/>
      <c r="WJU2" s="452"/>
      <c r="WJV2" s="452"/>
      <c r="WJW2" s="452"/>
      <c r="WJX2" s="452"/>
      <c r="WJY2" s="452"/>
      <c r="WJZ2" s="452"/>
      <c r="WKA2" s="452"/>
      <c r="WKB2" s="452"/>
      <c r="WKC2" s="452"/>
      <c r="WKD2" s="452"/>
      <c r="WKE2" s="452"/>
      <c r="WKF2" s="452"/>
      <c r="WKG2" s="452"/>
      <c r="WKH2" s="452"/>
      <c r="WKI2" s="452"/>
      <c r="WKJ2" s="452"/>
      <c r="WKK2" s="452"/>
      <c r="WKL2" s="452"/>
      <c r="WKM2" s="452"/>
      <c r="WKN2" s="452"/>
      <c r="WKO2" s="452"/>
      <c r="WKP2" s="452"/>
      <c r="WKQ2" s="452"/>
      <c r="WKR2" s="452"/>
      <c r="WKS2" s="452"/>
      <c r="WKT2" s="452"/>
      <c r="WKU2" s="452"/>
      <c r="WKV2" s="452"/>
      <c r="WKW2" s="452"/>
      <c r="WKX2" s="452"/>
      <c r="WKY2" s="452"/>
      <c r="WKZ2" s="452"/>
      <c r="WLA2" s="452"/>
      <c r="WLB2" s="452"/>
      <c r="WLC2" s="452"/>
      <c r="WLD2" s="452"/>
      <c r="WLE2" s="452"/>
      <c r="WLF2" s="452"/>
      <c r="WLG2" s="452"/>
      <c r="WLH2" s="452"/>
      <c r="WLI2" s="452"/>
      <c r="WLJ2" s="452"/>
      <c r="WLK2" s="452"/>
      <c r="WLL2" s="452"/>
      <c r="WLM2" s="452"/>
      <c r="WLN2" s="452"/>
      <c r="WLO2" s="452"/>
      <c r="WLP2" s="452"/>
      <c r="WLQ2" s="452"/>
      <c r="WLR2" s="452"/>
      <c r="WLS2" s="452"/>
      <c r="WLT2" s="452"/>
      <c r="WLU2" s="452"/>
      <c r="WLV2" s="452"/>
      <c r="WLW2" s="452"/>
      <c r="WLX2" s="452"/>
      <c r="WLY2" s="452"/>
      <c r="WLZ2" s="452"/>
      <c r="WMA2" s="452"/>
      <c r="WMB2" s="452"/>
      <c r="WMC2" s="452"/>
      <c r="WMD2" s="452"/>
      <c r="WME2" s="452"/>
      <c r="WMF2" s="452"/>
      <c r="WMG2" s="452"/>
      <c r="WMH2" s="452"/>
      <c r="WMI2" s="452"/>
      <c r="WMJ2" s="452"/>
      <c r="WMK2" s="452"/>
      <c r="WML2" s="452"/>
      <c r="WMM2" s="452"/>
      <c r="WMN2" s="452"/>
      <c r="WMO2" s="452"/>
      <c r="WMP2" s="452"/>
      <c r="WMQ2" s="452"/>
      <c r="WMR2" s="452"/>
      <c r="WMS2" s="452"/>
      <c r="WMT2" s="452"/>
      <c r="WMU2" s="452"/>
      <c r="WMV2" s="452"/>
      <c r="WMW2" s="452"/>
      <c r="WMX2" s="452"/>
      <c r="WMY2" s="452"/>
      <c r="WMZ2" s="452"/>
      <c r="WNA2" s="452"/>
      <c r="WNB2" s="452"/>
      <c r="WNC2" s="452"/>
      <c r="WND2" s="452"/>
      <c r="WNE2" s="452"/>
      <c r="WNF2" s="452"/>
      <c r="WNG2" s="452"/>
      <c r="WNH2" s="452"/>
      <c r="WNI2" s="452"/>
      <c r="WNJ2" s="452"/>
      <c r="WNK2" s="452"/>
      <c r="WNL2" s="452"/>
      <c r="WNM2" s="452"/>
      <c r="WNN2" s="452"/>
      <c r="WNO2" s="452"/>
      <c r="WNP2" s="452"/>
      <c r="WNQ2" s="452"/>
      <c r="WNR2" s="452"/>
      <c r="WNS2" s="452"/>
      <c r="WNT2" s="452"/>
      <c r="WNU2" s="452"/>
      <c r="WNV2" s="452"/>
      <c r="WNW2" s="452"/>
      <c r="WNX2" s="452"/>
      <c r="WNY2" s="452"/>
      <c r="WNZ2" s="452"/>
      <c r="WOA2" s="452"/>
      <c r="WOB2" s="452"/>
      <c r="WOC2" s="452"/>
      <c r="WOD2" s="452"/>
      <c r="WOE2" s="452"/>
      <c r="WOF2" s="452"/>
      <c r="WOG2" s="452"/>
      <c r="WOH2" s="452"/>
      <c r="WOI2" s="452"/>
      <c r="WOJ2" s="452"/>
      <c r="WOK2" s="452"/>
      <c r="WOL2" s="452"/>
      <c r="WOM2" s="452"/>
      <c r="WON2" s="452"/>
      <c r="WOO2" s="452"/>
      <c r="WOP2" s="452"/>
      <c r="WOQ2" s="452"/>
      <c r="WOR2" s="452"/>
      <c r="WOS2" s="452"/>
      <c r="WOT2" s="452"/>
      <c r="WOU2" s="452"/>
      <c r="WOV2" s="452"/>
      <c r="WOW2" s="452"/>
      <c r="WOX2" s="452"/>
      <c r="WOY2" s="452"/>
      <c r="WOZ2" s="452"/>
      <c r="WPA2" s="452"/>
      <c r="WPB2" s="452"/>
      <c r="WPC2" s="452"/>
      <c r="WPD2" s="452"/>
      <c r="WPE2" s="452"/>
      <c r="WPF2" s="452"/>
      <c r="WPG2" s="452"/>
      <c r="WPH2" s="452"/>
      <c r="WPI2" s="452"/>
      <c r="WPJ2" s="452"/>
      <c r="WPK2" s="452"/>
      <c r="WPL2" s="452"/>
      <c r="WPM2" s="452"/>
      <c r="WPN2" s="452"/>
      <c r="WPO2" s="452"/>
      <c r="WPP2" s="452"/>
      <c r="WPQ2" s="452"/>
      <c r="WPR2" s="452"/>
      <c r="WPS2" s="452"/>
      <c r="WPT2" s="452"/>
      <c r="WPU2" s="452"/>
      <c r="WPV2" s="452"/>
      <c r="WPW2" s="452"/>
      <c r="WPX2" s="452"/>
      <c r="WPY2" s="452"/>
      <c r="WPZ2" s="452"/>
      <c r="WQA2" s="452"/>
      <c r="WQB2" s="452"/>
      <c r="WQC2" s="452"/>
      <c r="WQD2" s="452"/>
      <c r="WQE2" s="452"/>
      <c r="WQF2" s="452"/>
      <c r="WQG2" s="452"/>
      <c r="WQH2" s="452"/>
      <c r="WQI2" s="452"/>
      <c r="WQJ2" s="452"/>
      <c r="WQK2" s="452"/>
      <c r="WQL2" s="452"/>
      <c r="WQM2" s="452"/>
      <c r="WQN2" s="452"/>
      <c r="WQO2" s="452"/>
      <c r="WQP2" s="452"/>
      <c r="WQQ2" s="452"/>
      <c r="WQR2" s="452"/>
      <c r="WQS2" s="452"/>
      <c r="WQT2" s="452"/>
      <c r="WQU2" s="452"/>
      <c r="WQV2" s="452"/>
      <c r="WQW2" s="452"/>
      <c r="WQX2" s="452"/>
      <c r="WQY2" s="452"/>
      <c r="WQZ2" s="452"/>
      <c r="WRA2" s="452"/>
      <c r="WRB2" s="452"/>
      <c r="WRC2" s="452"/>
      <c r="WRD2" s="452"/>
      <c r="WRE2" s="452"/>
      <c r="WRF2" s="452"/>
      <c r="WRG2" s="452"/>
      <c r="WRH2" s="452"/>
      <c r="WRI2" s="452"/>
      <c r="WRJ2" s="452"/>
      <c r="WRK2" s="452"/>
      <c r="WRL2" s="452"/>
      <c r="WRM2" s="452"/>
      <c r="WRN2" s="452"/>
      <c r="WRO2" s="452"/>
      <c r="WRP2" s="452"/>
      <c r="WRQ2" s="452"/>
      <c r="WRR2" s="452"/>
      <c r="WRS2" s="452"/>
      <c r="WRT2" s="452"/>
      <c r="WRU2" s="452"/>
      <c r="WRV2" s="452"/>
      <c r="WRW2" s="452"/>
      <c r="WRX2" s="452"/>
      <c r="WRY2" s="452"/>
      <c r="WRZ2" s="452"/>
      <c r="WSA2" s="452"/>
      <c r="WSB2" s="452"/>
      <c r="WSC2" s="452"/>
      <c r="WSD2" s="452"/>
      <c r="WSE2" s="452"/>
      <c r="WSF2" s="452"/>
      <c r="WSG2" s="452"/>
      <c r="WSH2" s="452"/>
      <c r="WSI2" s="452"/>
      <c r="WSJ2" s="452"/>
      <c r="WSK2" s="452"/>
      <c r="WSL2" s="452"/>
      <c r="WSM2" s="452"/>
      <c r="WSN2" s="452"/>
      <c r="WSO2" s="452"/>
      <c r="WSP2" s="452"/>
      <c r="WSQ2" s="452"/>
      <c r="WSR2" s="452"/>
      <c r="WSS2" s="452"/>
      <c r="WST2" s="452"/>
      <c r="WSU2" s="452"/>
      <c r="WSV2" s="452"/>
      <c r="WSW2" s="452"/>
      <c r="WSX2" s="452"/>
      <c r="WSY2" s="452"/>
      <c r="WSZ2" s="452"/>
      <c r="WTA2" s="452"/>
      <c r="WTB2" s="452"/>
      <c r="WTC2" s="452"/>
      <c r="WTD2" s="452"/>
      <c r="WTE2" s="452"/>
      <c r="WTF2" s="452"/>
      <c r="WTG2" s="452"/>
      <c r="WTH2" s="452"/>
      <c r="WTI2" s="452"/>
      <c r="WTJ2" s="452"/>
      <c r="WTK2" s="452"/>
      <c r="WTL2" s="452"/>
      <c r="WTM2" s="452"/>
      <c r="WTN2" s="452"/>
      <c r="WTO2" s="452"/>
      <c r="WTP2" s="452"/>
      <c r="WTQ2" s="452"/>
      <c r="WTR2" s="452"/>
      <c r="WTS2" s="452"/>
      <c r="WTT2" s="452"/>
      <c r="WTU2" s="452"/>
      <c r="WTV2" s="452"/>
      <c r="WTW2" s="452"/>
      <c r="WTX2" s="452"/>
      <c r="WTY2" s="452"/>
      <c r="WTZ2" s="452"/>
      <c r="WUA2" s="452"/>
      <c r="WUB2" s="452"/>
      <c r="WUC2" s="452"/>
      <c r="WUD2" s="452"/>
      <c r="WUE2" s="452"/>
      <c r="WUF2" s="452"/>
      <c r="WUG2" s="452"/>
      <c r="WUH2" s="452"/>
      <c r="WUI2" s="452"/>
      <c r="WUJ2" s="452"/>
      <c r="WUK2" s="452"/>
      <c r="WUL2" s="452"/>
      <c r="WUM2" s="452"/>
      <c r="WUN2" s="452"/>
      <c r="WUO2" s="452"/>
      <c r="WUP2" s="452"/>
      <c r="WUQ2" s="452"/>
      <c r="WUR2" s="452"/>
      <c r="WUS2" s="452"/>
      <c r="WUT2" s="452"/>
      <c r="WUU2" s="452"/>
      <c r="WUV2" s="452"/>
      <c r="WUW2" s="452"/>
      <c r="WUX2" s="452"/>
      <c r="WUY2" s="452"/>
      <c r="WUZ2" s="452"/>
      <c r="WVA2" s="452"/>
      <c r="WVB2" s="452"/>
      <c r="WVC2" s="452"/>
      <c r="WVD2" s="452"/>
      <c r="WVE2" s="452"/>
      <c r="WVF2" s="452"/>
      <c r="WVG2" s="452"/>
      <c r="WVH2" s="452"/>
      <c r="WVI2" s="452"/>
      <c r="WVJ2" s="452"/>
      <c r="WVK2" s="452"/>
      <c r="WVL2" s="452"/>
      <c r="WVM2" s="452"/>
      <c r="WVN2" s="452"/>
      <c r="WVO2" s="452"/>
      <c r="WVP2" s="452"/>
      <c r="WVQ2" s="452"/>
      <c r="WVR2" s="452"/>
      <c r="WVS2" s="452"/>
      <c r="WVT2" s="452"/>
      <c r="WVU2" s="452"/>
      <c r="WVV2" s="452"/>
      <c r="WVW2" s="452"/>
      <c r="WVX2" s="452"/>
      <c r="WVY2" s="452"/>
      <c r="WVZ2" s="452"/>
      <c r="WWA2" s="452"/>
      <c r="WWB2" s="452"/>
      <c r="WWC2" s="452"/>
      <c r="WWD2" s="452"/>
      <c r="WWE2" s="452"/>
      <c r="WWF2" s="452"/>
      <c r="WWG2" s="452"/>
      <c r="WWH2" s="452"/>
      <c r="WWI2" s="452"/>
      <c r="WWJ2" s="452"/>
      <c r="WWK2" s="452"/>
      <c r="WWL2" s="452"/>
      <c r="WWM2" s="452"/>
      <c r="WWN2" s="452"/>
      <c r="WWO2" s="452"/>
      <c r="WWP2" s="452"/>
      <c r="WWQ2" s="452"/>
      <c r="WWR2" s="452"/>
      <c r="WWS2" s="452"/>
      <c r="WWT2" s="452"/>
      <c r="WWU2" s="452"/>
      <c r="WWV2" s="452"/>
      <c r="WWW2" s="452"/>
      <c r="WWX2" s="452"/>
      <c r="WWY2" s="452"/>
      <c r="WWZ2" s="452"/>
      <c r="WXA2" s="452"/>
      <c r="WXB2" s="452"/>
      <c r="WXC2" s="452"/>
      <c r="WXD2" s="452"/>
      <c r="WXE2" s="452"/>
      <c r="WXF2" s="452"/>
      <c r="WXG2" s="452"/>
      <c r="WXH2" s="452"/>
      <c r="WXI2" s="452"/>
      <c r="WXJ2" s="452"/>
      <c r="WXK2" s="452"/>
      <c r="WXL2" s="452"/>
      <c r="WXM2" s="452"/>
      <c r="WXN2" s="452"/>
      <c r="WXO2" s="452"/>
      <c r="WXP2" s="452"/>
      <c r="WXQ2" s="452"/>
      <c r="WXR2" s="452"/>
      <c r="WXS2" s="452"/>
      <c r="WXT2" s="452"/>
      <c r="WXU2" s="452"/>
      <c r="WXV2" s="452"/>
      <c r="WXW2" s="452"/>
      <c r="WXX2" s="452"/>
      <c r="WXY2" s="452"/>
      <c r="WXZ2" s="452"/>
      <c r="WYA2" s="452"/>
      <c r="WYB2" s="452"/>
      <c r="WYC2" s="452"/>
      <c r="WYD2" s="452"/>
      <c r="WYE2" s="452"/>
      <c r="WYF2" s="452"/>
      <c r="WYG2" s="452"/>
      <c r="WYH2" s="452"/>
      <c r="WYI2" s="452"/>
      <c r="WYJ2" s="452"/>
      <c r="WYK2" s="452"/>
      <c r="WYL2" s="452"/>
      <c r="WYM2" s="452"/>
      <c r="WYN2" s="452"/>
      <c r="WYO2" s="452"/>
      <c r="WYP2" s="452"/>
      <c r="WYQ2" s="452"/>
      <c r="WYR2" s="452"/>
      <c r="WYS2" s="452"/>
      <c r="WYT2" s="452"/>
      <c r="WYU2" s="452"/>
      <c r="WYV2" s="452"/>
      <c r="WYW2" s="452"/>
      <c r="WYX2" s="452"/>
      <c r="WYY2" s="452"/>
      <c r="WYZ2" s="452"/>
      <c r="WZA2" s="452"/>
      <c r="WZB2" s="452"/>
      <c r="WZC2" s="452"/>
      <c r="WZD2" s="452"/>
      <c r="WZE2" s="452"/>
      <c r="WZF2" s="452"/>
      <c r="WZG2" s="452"/>
      <c r="WZH2" s="452"/>
      <c r="WZI2" s="452"/>
      <c r="WZJ2" s="452"/>
      <c r="WZK2" s="452"/>
      <c r="WZL2" s="452"/>
      <c r="WZM2" s="452"/>
      <c r="WZN2" s="452"/>
      <c r="WZO2" s="452"/>
      <c r="WZP2" s="452"/>
      <c r="WZQ2" s="452"/>
      <c r="WZR2" s="452"/>
      <c r="WZS2" s="452"/>
      <c r="WZT2" s="452"/>
      <c r="WZU2" s="452"/>
      <c r="WZV2" s="452"/>
      <c r="WZW2" s="452"/>
      <c r="WZX2" s="452"/>
      <c r="WZY2" s="452"/>
      <c r="WZZ2" s="452"/>
      <c r="XAA2" s="452"/>
      <c r="XAB2" s="452"/>
      <c r="XAC2" s="452"/>
      <c r="XAD2" s="452"/>
      <c r="XAE2" s="452"/>
      <c r="XAF2" s="452"/>
      <c r="XAG2" s="452"/>
      <c r="XAH2" s="452"/>
      <c r="XAI2" s="452"/>
      <c r="XAJ2" s="452"/>
      <c r="XAK2" s="452"/>
      <c r="XAL2" s="452"/>
      <c r="XAM2" s="452"/>
      <c r="XAN2" s="452"/>
      <c r="XAO2" s="452"/>
      <c r="XAP2" s="452"/>
      <c r="XAQ2" s="452"/>
      <c r="XAR2" s="452"/>
      <c r="XAS2" s="452"/>
      <c r="XAT2" s="452"/>
      <c r="XAU2" s="452"/>
      <c r="XAV2" s="452"/>
      <c r="XAW2" s="452"/>
      <c r="XAX2" s="452"/>
      <c r="XAY2" s="452"/>
      <c r="XAZ2" s="452"/>
      <c r="XBA2" s="452"/>
      <c r="XBB2" s="452"/>
      <c r="XBC2" s="452"/>
      <c r="XBD2" s="452"/>
      <c r="XBE2" s="452"/>
      <c r="XBF2" s="452"/>
      <c r="XBG2" s="452"/>
      <c r="XBH2" s="452"/>
      <c r="XBI2" s="452"/>
      <c r="XBJ2" s="452"/>
      <c r="XBK2" s="452"/>
      <c r="XBL2" s="452"/>
      <c r="XBM2" s="452"/>
      <c r="XBN2" s="452"/>
      <c r="XBO2" s="452"/>
      <c r="XBP2" s="452"/>
      <c r="XBQ2" s="452"/>
      <c r="XBR2" s="452"/>
      <c r="XBS2" s="452"/>
      <c r="XBT2" s="452"/>
      <c r="XBU2" s="452"/>
      <c r="XBV2" s="452"/>
      <c r="XBW2" s="452"/>
      <c r="XBX2" s="452"/>
      <c r="XBY2" s="452"/>
      <c r="XBZ2" s="452"/>
      <c r="XCA2" s="452"/>
      <c r="XCB2" s="452"/>
      <c r="XCC2" s="452"/>
      <c r="XCD2" s="452"/>
      <c r="XCE2" s="452"/>
      <c r="XCF2" s="452"/>
      <c r="XCG2" s="452"/>
      <c r="XCH2" s="452"/>
      <c r="XCI2" s="452"/>
      <c r="XCJ2" s="452"/>
      <c r="XCK2" s="452"/>
      <c r="XCL2" s="452"/>
      <c r="XCM2" s="452"/>
      <c r="XCN2" s="452"/>
      <c r="XCO2" s="452"/>
      <c r="XCP2" s="452"/>
      <c r="XCQ2" s="452"/>
      <c r="XCR2" s="452"/>
      <c r="XCS2" s="452"/>
      <c r="XCT2" s="452"/>
      <c r="XCU2" s="452"/>
      <c r="XCV2" s="452"/>
      <c r="XCW2" s="452"/>
      <c r="XCX2" s="452"/>
      <c r="XCY2" s="452"/>
      <c r="XCZ2" s="452"/>
      <c r="XDA2" s="452"/>
      <c r="XDB2" s="452"/>
      <c r="XDC2" s="452"/>
      <c r="XDD2" s="452"/>
      <c r="XDE2" s="452"/>
      <c r="XDF2" s="452"/>
      <c r="XDG2" s="452"/>
      <c r="XDH2" s="452"/>
      <c r="XDI2" s="452"/>
      <c r="XDJ2" s="452"/>
      <c r="XDK2" s="452"/>
      <c r="XDL2" s="452"/>
      <c r="XDM2" s="452"/>
      <c r="XDN2" s="452"/>
      <c r="XDO2" s="452"/>
      <c r="XDP2" s="452"/>
      <c r="XDQ2" s="452"/>
      <c r="XDR2" s="452"/>
      <c r="XDS2" s="452"/>
      <c r="XDT2" s="452"/>
      <c r="XDU2" s="452"/>
      <c r="XDV2" s="452"/>
      <c r="XDW2" s="452"/>
      <c r="XDX2" s="452"/>
      <c r="XDY2" s="452"/>
      <c r="XDZ2" s="452"/>
      <c r="XEA2" s="452"/>
      <c r="XEB2" s="452"/>
      <c r="XEC2" s="452"/>
      <c r="XED2" s="452"/>
      <c r="XEE2" s="452"/>
      <c r="XEF2" s="452"/>
      <c r="XEG2" s="452"/>
      <c r="XEH2" s="452"/>
      <c r="XEI2" s="452"/>
      <c r="XEJ2" s="452"/>
      <c r="XEK2" s="452"/>
      <c r="XEL2" s="452"/>
      <c r="XEM2" s="452"/>
      <c r="XEN2" s="452"/>
      <c r="XEO2" s="452"/>
      <c r="XEP2" s="452"/>
      <c r="XEQ2" s="452"/>
      <c r="XER2" s="452"/>
      <c r="XES2" s="452"/>
      <c r="XET2" s="452"/>
      <c r="XEU2" s="452"/>
      <c r="XEV2" s="452"/>
      <c r="XEW2" s="452"/>
      <c r="XEX2" s="452"/>
      <c r="XEY2" s="452"/>
      <c r="XEZ2" s="452"/>
      <c r="XFA2" s="452"/>
      <c r="XFB2" s="452"/>
      <c r="XFC2" s="452"/>
    </row>
    <row r="7" spans="1:16383" s="219" customFormat="1" ht="56.5" thickBot="1" x14ac:dyDescent="0.3">
      <c r="B7" s="218" t="s">
        <v>205</v>
      </c>
      <c r="C7" s="218" t="s">
        <v>206</v>
      </c>
      <c r="D7" s="471" t="s">
        <v>207</v>
      </c>
      <c r="E7" s="471"/>
      <c r="F7" s="471"/>
      <c r="G7" s="403" t="s">
        <v>216</v>
      </c>
      <c r="H7" s="403" t="s">
        <v>215</v>
      </c>
      <c r="I7" s="218" t="s">
        <v>209</v>
      </c>
      <c r="J7" s="218" t="s">
        <v>265</v>
      </c>
      <c r="L7" s="237"/>
      <c r="M7" s="237"/>
      <c r="N7" s="237"/>
      <c r="O7" s="237"/>
    </row>
    <row r="8" spans="1:16383" s="219" customFormat="1" ht="35.25" customHeight="1" thickTop="1" thickBot="1" x14ac:dyDescent="0.3">
      <c r="B8" s="472" t="s">
        <v>212</v>
      </c>
      <c r="C8" s="473" t="s">
        <v>647</v>
      </c>
      <c r="D8" s="475" t="s">
        <v>720</v>
      </c>
      <c r="E8" s="476"/>
      <c r="F8" s="477"/>
      <c r="G8" s="461" t="s">
        <v>699</v>
      </c>
      <c r="H8" s="238"/>
      <c r="I8" s="478" t="s">
        <v>214</v>
      </c>
      <c r="J8" s="480">
        <v>46101</v>
      </c>
      <c r="L8" s="237"/>
      <c r="M8" s="237"/>
      <c r="N8" s="237"/>
      <c r="O8" s="237"/>
    </row>
    <row r="9" spans="1:16383" s="219" customFormat="1" ht="35.25" customHeight="1" thickTop="1" thickBot="1" x14ac:dyDescent="0.3">
      <c r="B9" s="472"/>
      <c r="C9" s="474"/>
      <c r="D9" s="482" t="s">
        <v>721</v>
      </c>
      <c r="E9" s="482"/>
      <c r="F9" s="482"/>
      <c r="G9" s="462"/>
      <c r="H9" s="350"/>
      <c r="I9" s="479"/>
      <c r="J9" s="481"/>
      <c r="L9" s="237"/>
      <c r="M9" s="237"/>
      <c r="N9" s="237"/>
      <c r="O9" s="237"/>
    </row>
    <row r="10" spans="1:16383" s="219" customFormat="1" ht="26.25" hidden="1" customHeight="1" thickTop="1" thickBot="1" x14ac:dyDescent="0.3">
      <c r="B10" s="472"/>
      <c r="C10" s="474"/>
      <c r="D10" s="455" t="s">
        <v>648</v>
      </c>
      <c r="E10" s="456"/>
      <c r="F10" s="457"/>
      <c r="G10" s="463"/>
      <c r="H10" s="238"/>
      <c r="I10" s="479"/>
      <c r="J10" s="481"/>
      <c r="L10" s="237"/>
      <c r="M10" s="237"/>
      <c r="N10" s="237"/>
      <c r="O10" s="237"/>
    </row>
    <row r="11" spans="1:16383" s="219" customFormat="1" ht="28.5" hidden="1" customHeight="1" thickTop="1" x14ac:dyDescent="0.25">
      <c r="B11" s="472"/>
      <c r="C11" s="474"/>
      <c r="D11" s="458" t="s">
        <v>649</v>
      </c>
      <c r="E11" s="459"/>
      <c r="F11" s="460"/>
      <c r="G11" s="461" t="s">
        <v>420</v>
      </c>
      <c r="H11" s="464"/>
      <c r="I11" s="479"/>
      <c r="J11" s="481"/>
      <c r="L11" s="237"/>
      <c r="M11" s="237"/>
      <c r="N11" s="237"/>
      <c r="O11" s="237"/>
    </row>
    <row r="12" spans="1:16383" s="219" customFormat="1" ht="23.25" hidden="1" customHeight="1" thickBot="1" x14ac:dyDescent="0.3">
      <c r="B12" s="472"/>
      <c r="C12" s="474"/>
      <c r="D12" s="466" t="s">
        <v>193</v>
      </c>
      <c r="E12" s="466"/>
      <c r="F12" s="401" t="s">
        <v>180</v>
      </c>
      <c r="G12" s="462"/>
      <c r="H12" s="465"/>
      <c r="I12" s="479"/>
      <c r="J12" s="481"/>
      <c r="L12" s="237"/>
      <c r="M12" s="237"/>
      <c r="N12" s="237"/>
      <c r="O12" s="237"/>
    </row>
    <row r="13" spans="1:16383" s="219" customFormat="1" ht="23.25" customHeight="1" thickTop="1" thickBot="1" x14ac:dyDescent="0.3">
      <c r="B13" s="472"/>
      <c r="C13" s="474"/>
      <c r="D13" s="402" t="s">
        <v>260</v>
      </c>
      <c r="E13" s="312"/>
      <c r="F13" s="312"/>
      <c r="G13" s="462"/>
      <c r="H13" s="238"/>
      <c r="I13" s="479"/>
      <c r="J13" s="481"/>
      <c r="L13" s="237"/>
      <c r="M13" s="237"/>
      <c r="N13" s="237"/>
      <c r="O13" s="237"/>
    </row>
    <row r="14" spans="1:16383" s="219" customFormat="1" ht="29.65" customHeight="1" thickTop="1" thickBot="1" x14ac:dyDescent="0.3">
      <c r="B14" s="472"/>
      <c r="C14" s="474"/>
      <c r="D14" s="467" t="s">
        <v>650</v>
      </c>
      <c r="E14" s="468"/>
      <c r="F14" s="469"/>
      <c r="G14" s="462"/>
      <c r="H14" s="238"/>
      <c r="I14" s="479"/>
      <c r="J14" s="481"/>
      <c r="L14" s="237"/>
      <c r="M14" s="237"/>
      <c r="N14" s="237"/>
      <c r="O14" s="237"/>
    </row>
    <row r="15" spans="1:16383" s="219" customFormat="1" ht="23.25" hidden="1" customHeight="1" thickTop="1" thickBot="1" x14ac:dyDescent="0.3">
      <c r="B15" s="472"/>
      <c r="C15" s="474"/>
      <c r="D15" s="402" t="s">
        <v>651</v>
      </c>
      <c r="E15" s="312"/>
      <c r="F15" s="312"/>
      <c r="G15" s="462"/>
      <c r="H15" s="238"/>
      <c r="I15" s="479"/>
      <c r="J15" s="481"/>
      <c r="L15" s="237"/>
      <c r="M15" s="237"/>
      <c r="N15" s="237"/>
      <c r="O15" s="237"/>
    </row>
    <row r="16" spans="1:16383" s="219" customFormat="1" ht="23.25" customHeight="1" thickTop="1" thickBot="1" x14ac:dyDescent="0.3">
      <c r="B16" s="472"/>
      <c r="C16" s="474"/>
      <c r="D16" s="402" t="s">
        <v>724</v>
      </c>
      <c r="E16" s="312"/>
      <c r="F16" s="312"/>
      <c r="G16" s="462"/>
      <c r="H16" s="238"/>
      <c r="I16" s="479"/>
      <c r="J16" s="481"/>
      <c r="L16" s="237"/>
      <c r="M16" s="237"/>
      <c r="N16" s="237"/>
      <c r="O16" s="237"/>
    </row>
    <row r="17" spans="1:15" s="219" customFormat="1" ht="30.75" customHeight="1" thickTop="1" thickBot="1" x14ac:dyDescent="0.3">
      <c r="B17" s="472"/>
      <c r="C17" s="474"/>
      <c r="D17" s="470" t="s">
        <v>261</v>
      </c>
      <c r="E17" s="470"/>
      <c r="F17" s="470"/>
      <c r="G17" s="463"/>
      <c r="H17" s="351"/>
      <c r="I17" s="479"/>
      <c r="J17" s="481"/>
      <c r="L17" s="237"/>
      <c r="M17" s="237"/>
      <c r="N17" s="237"/>
      <c r="O17" s="237"/>
    </row>
    <row r="18" spans="1:15" s="219" customFormat="1" ht="17.25" customHeight="1" thickTop="1" thickBot="1" x14ac:dyDescent="0.3">
      <c r="B18" s="472"/>
      <c r="C18" s="512" t="s">
        <v>716</v>
      </c>
      <c r="D18" s="514" t="s">
        <v>421</v>
      </c>
      <c r="E18" s="514"/>
      <c r="F18" s="514"/>
      <c r="G18" s="461" t="s">
        <v>652</v>
      </c>
      <c r="H18" s="239"/>
      <c r="I18" s="479"/>
      <c r="J18" s="481"/>
      <c r="L18" s="237"/>
      <c r="M18" s="237"/>
      <c r="N18" s="237"/>
      <c r="O18" s="237"/>
    </row>
    <row r="19" spans="1:15" s="219" customFormat="1" ht="92.25" customHeight="1" thickTop="1" x14ac:dyDescent="0.25">
      <c r="B19" s="472"/>
      <c r="C19" s="513"/>
      <c r="D19" s="515" t="s">
        <v>208</v>
      </c>
      <c r="E19" s="515"/>
      <c r="F19" s="515"/>
      <c r="G19" s="463"/>
      <c r="H19" s="240"/>
      <c r="I19" s="479"/>
      <c r="J19" s="481"/>
      <c r="L19" s="237"/>
      <c r="M19" s="237"/>
      <c r="N19" s="237"/>
      <c r="O19" s="237"/>
    </row>
    <row r="20" spans="1:15" s="219" customFormat="1" ht="24.75" customHeight="1" thickBot="1" x14ac:dyDescent="0.3">
      <c r="B20" s="472"/>
      <c r="C20" s="516" t="s">
        <v>698</v>
      </c>
      <c r="D20" s="519" t="s">
        <v>720</v>
      </c>
      <c r="E20" s="519"/>
      <c r="F20" s="519"/>
      <c r="G20" s="461" t="s">
        <v>699</v>
      </c>
      <c r="H20" s="241"/>
      <c r="I20" s="479"/>
      <c r="J20" s="481"/>
      <c r="L20" s="237"/>
      <c r="M20" s="237"/>
      <c r="N20" s="237"/>
      <c r="O20" s="237"/>
    </row>
    <row r="21" spans="1:15" s="219" customFormat="1" ht="27" customHeight="1" thickTop="1" thickBot="1" x14ac:dyDescent="0.3">
      <c r="B21" s="472"/>
      <c r="C21" s="517"/>
      <c r="D21" s="519" t="s">
        <v>717</v>
      </c>
      <c r="E21" s="519"/>
      <c r="F21" s="519"/>
      <c r="G21" s="462"/>
      <c r="H21" s="238"/>
      <c r="I21" s="479"/>
      <c r="J21" s="481"/>
      <c r="L21" s="237"/>
      <c r="M21" s="237"/>
      <c r="N21" s="237"/>
      <c r="O21" s="237"/>
    </row>
    <row r="22" spans="1:15" s="219" customFormat="1" ht="27" hidden="1" customHeight="1" thickTop="1" x14ac:dyDescent="0.25">
      <c r="B22" s="472"/>
      <c r="C22" s="517"/>
      <c r="D22" s="345" t="s">
        <v>653</v>
      </c>
      <c r="E22" s="346"/>
      <c r="F22" s="347"/>
      <c r="G22" s="404"/>
      <c r="H22" s="486" t="s">
        <v>654</v>
      </c>
      <c r="I22" s="489" t="s">
        <v>263</v>
      </c>
      <c r="J22" s="492" t="s">
        <v>620</v>
      </c>
      <c r="L22" s="237"/>
      <c r="M22" s="237"/>
      <c r="N22" s="237"/>
      <c r="O22" s="237"/>
    </row>
    <row r="23" spans="1:15" s="219" customFormat="1" ht="27" hidden="1" customHeight="1" x14ac:dyDescent="0.25">
      <c r="B23" s="472"/>
      <c r="C23" s="517"/>
      <c r="D23" s="345" t="s">
        <v>655</v>
      </c>
      <c r="E23" s="346"/>
      <c r="F23" s="347"/>
      <c r="G23" s="404"/>
      <c r="H23" s="487"/>
      <c r="I23" s="490"/>
      <c r="J23" s="493"/>
      <c r="L23" s="237"/>
      <c r="M23" s="237"/>
      <c r="N23" s="237"/>
      <c r="O23" s="237"/>
    </row>
    <row r="24" spans="1:15" s="219" customFormat="1" ht="27" hidden="1" customHeight="1" x14ac:dyDescent="0.25">
      <c r="B24" s="472"/>
      <c r="C24" s="518"/>
      <c r="D24" s="345" t="s">
        <v>656</v>
      </c>
      <c r="E24" s="346"/>
      <c r="F24" s="347"/>
      <c r="G24" s="405"/>
      <c r="H24" s="488"/>
      <c r="I24" s="491"/>
      <c r="J24" s="494"/>
      <c r="L24" s="237"/>
      <c r="M24" s="237"/>
      <c r="N24" s="237"/>
      <c r="O24" s="237"/>
    </row>
    <row r="25" spans="1:15" ht="24" customHeight="1" thickTop="1" thickBot="1" x14ac:dyDescent="0.35">
      <c r="B25" s="472"/>
      <c r="C25" s="352" t="s">
        <v>712</v>
      </c>
      <c r="D25" s="353"/>
      <c r="E25" s="354"/>
      <c r="F25" s="354"/>
      <c r="G25" s="242"/>
      <c r="H25" s="156"/>
      <c r="I25" s="355"/>
      <c r="J25" s="356"/>
      <c r="K25" s="2"/>
      <c r="O25" s="29"/>
    </row>
    <row r="26" spans="1:15" ht="20.149999999999999" customHeight="1" thickTop="1" thickBot="1" x14ac:dyDescent="0.35">
      <c r="B26" s="472"/>
      <c r="C26" s="495" t="s">
        <v>700</v>
      </c>
      <c r="D26" s="498" t="s">
        <v>725</v>
      </c>
      <c r="E26" s="499"/>
      <c r="F26" s="500"/>
      <c r="G26" s="505" t="s">
        <v>726</v>
      </c>
      <c r="H26" s="243"/>
      <c r="I26" s="508"/>
      <c r="J26" s="480" t="s">
        <v>727</v>
      </c>
      <c r="K26" s="2"/>
      <c r="O26" s="29"/>
    </row>
    <row r="27" spans="1:15" ht="20.149999999999999" customHeight="1" thickTop="1" thickBot="1" x14ac:dyDescent="0.35">
      <c r="B27" s="472"/>
      <c r="C27" s="496"/>
      <c r="D27" s="477"/>
      <c r="E27" s="501"/>
      <c r="F27" s="475"/>
      <c r="G27" s="506"/>
      <c r="H27" s="243"/>
      <c r="I27" s="509"/>
      <c r="J27" s="481"/>
      <c r="K27" s="2"/>
      <c r="O27" s="29"/>
    </row>
    <row r="28" spans="1:15" ht="20.149999999999999" customHeight="1" thickTop="1" thickBot="1" x14ac:dyDescent="0.35">
      <c r="B28" s="472"/>
      <c r="C28" s="497"/>
      <c r="D28" s="502"/>
      <c r="E28" s="503"/>
      <c r="F28" s="504"/>
      <c r="G28" s="507"/>
      <c r="H28" s="243"/>
      <c r="I28" s="510"/>
      <c r="J28" s="511"/>
      <c r="K28" s="2"/>
      <c r="O28" s="29"/>
    </row>
    <row r="29" spans="1:15" ht="14.5" thickTop="1" x14ac:dyDescent="0.3"/>
    <row r="30" spans="1:15" ht="16.5" x14ac:dyDescent="0.3">
      <c r="A30" s="50" t="s">
        <v>713</v>
      </c>
    </row>
    <row r="32" spans="1:15" ht="29.25" customHeight="1" x14ac:dyDescent="0.3">
      <c r="A32" s="441"/>
      <c r="B32" s="441"/>
      <c r="C32" s="441"/>
      <c r="D32" s="441"/>
      <c r="E32" s="441"/>
      <c r="F32" s="441"/>
      <c r="G32" s="441"/>
      <c r="H32" s="441"/>
      <c r="I32" s="441"/>
      <c r="J32" s="441"/>
      <c r="K32" s="357"/>
      <c r="L32" s="357"/>
      <c r="M32" s="357"/>
      <c r="N32" s="357"/>
      <c r="O32" s="357"/>
    </row>
    <row r="33" spans="1:15" ht="15.5" x14ac:dyDescent="0.3">
      <c r="A33" s="483" t="s">
        <v>255</v>
      </c>
      <c r="B33" s="483"/>
      <c r="C33" s="483"/>
      <c r="D33" s="483"/>
      <c r="E33" s="483"/>
      <c r="F33" s="357"/>
      <c r="G33" s="357"/>
      <c r="H33" s="357"/>
      <c r="I33" s="357"/>
      <c r="J33" s="357"/>
      <c r="K33" s="357"/>
      <c r="L33" s="357"/>
      <c r="M33" s="357"/>
      <c r="N33" s="357"/>
      <c r="O33" s="357"/>
    </row>
    <row r="34" spans="1:15" s="219" customFormat="1" ht="12.5" x14ac:dyDescent="0.25">
      <c r="A34" s="441" t="s">
        <v>657</v>
      </c>
      <c r="B34" s="440"/>
      <c r="C34" s="440"/>
      <c r="D34" s="440"/>
      <c r="E34" s="440"/>
      <c r="F34" s="440"/>
      <c r="G34" s="440"/>
      <c r="H34" s="440"/>
      <c r="I34" s="440"/>
      <c r="J34" s="440"/>
      <c r="K34" s="440"/>
      <c r="L34" s="440"/>
      <c r="M34" s="440"/>
      <c r="N34" s="440"/>
      <c r="O34" s="440"/>
    </row>
    <row r="35" spans="1:15" s="219" customFormat="1" ht="12.5" x14ac:dyDescent="0.25">
      <c r="A35" s="440"/>
      <c r="B35" s="440"/>
      <c r="C35" s="440"/>
      <c r="D35" s="440"/>
      <c r="E35" s="440"/>
      <c r="F35" s="440"/>
      <c r="G35" s="440"/>
      <c r="H35" s="440"/>
      <c r="I35" s="440"/>
      <c r="J35" s="440"/>
      <c r="K35" s="440"/>
      <c r="L35" s="440"/>
      <c r="M35" s="440"/>
      <c r="N35" s="440"/>
      <c r="O35" s="440"/>
    </row>
    <row r="36" spans="1:15" s="219" customFormat="1" ht="12.5" x14ac:dyDescent="0.25">
      <c r="A36" s="484" t="s">
        <v>658</v>
      </c>
      <c r="B36" s="485"/>
      <c r="C36" s="485"/>
      <c r="D36" s="485"/>
      <c r="E36" s="485"/>
      <c r="F36" s="485"/>
      <c r="G36" s="485"/>
      <c r="H36" s="485"/>
      <c r="I36" s="485"/>
      <c r="J36" s="485"/>
      <c r="K36" s="485"/>
      <c r="L36" s="485"/>
      <c r="M36" s="485"/>
      <c r="N36" s="485"/>
      <c r="O36" s="485"/>
    </row>
    <row r="37" spans="1:15" s="219" customFormat="1" ht="12.5" x14ac:dyDescent="0.25">
      <c r="A37" s="485"/>
      <c r="B37" s="485"/>
      <c r="C37" s="485"/>
      <c r="D37" s="485"/>
      <c r="E37" s="485"/>
      <c r="F37" s="485"/>
      <c r="G37" s="485"/>
      <c r="H37" s="485"/>
      <c r="I37" s="485"/>
      <c r="J37" s="485"/>
      <c r="K37" s="485"/>
      <c r="L37" s="485"/>
      <c r="M37" s="485"/>
      <c r="N37" s="485"/>
      <c r="O37" s="485"/>
    </row>
  </sheetData>
  <mergeCells count="1129">
    <mergeCell ref="A32:J32"/>
    <mergeCell ref="A33:E33"/>
    <mergeCell ref="A34:O35"/>
    <mergeCell ref="A36:O37"/>
    <mergeCell ref="H22:H24"/>
    <mergeCell ref="I22:I24"/>
    <mergeCell ref="J22:J24"/>
    <mergeCell ref="C26:C28"/>
    <mergeCell ref="D26:F28"/>
    <mergeCell ref="G26:G28"/>
    <mergeCell ref="I26:I28"/>
    <mergeCell ref="J26:J28"/>
    <mergeCell ref="C18:C19"/>
    <mergeCell ref="D18:F18"/>
    <mergeCell ref="G18:G19"/>
    <mergeCell ref="D19:F19"/>
    <mergeCell ref="C20:C24"/>
    <mergeCell ref="D20:F20"/>
    <mergeCell ref="G20:G21"/>
    <mergeCell ref="D21:F21"/>
    <mergeCell ref="D10:F10"/>
    <mergeCell ref="D11:F11"/>
    <mergeCell ref="G11:G17"/>
    <mergeCell ref="H11:H12"/>
    <mergeCell ref="D12:E12"/>
    <mergeCell ref="D14:F14"/>
    <mergeCell ref="D17:F17"/>
    <mergeCell ref="XEK2:XEY2"/>
    <mergeCell ref="XEZ2:XFC2"/>
    <mergeCell ref="D7:F7"/>
    <mergeCell ref="B8:B28"/>
    <mergeCell ref="C8:C17"/>
    <mergeCell ref="D8:F8"/>
    <mergeCell ref="G8:G10"/>
    <mergeCell ref="I8:I21"/>
    <mergeCell ref="J8:J21"/>
    <mergeCell ref="D9:F9"/>
    <mergeCell ref="XAY2:XBM2"/>
    <mergeCell ref="XBN2:XCB2"/>
    <mergeCell ref="XCC2:XCQ2"/>
    <mergeCell ref="XCR2:XDF2"/>
    <mergeCell ref="XDG2:XDU2"/>
    <mergeCell ref="XDV2:XEJ2"/>
    <mergeCell ref="WXM2:WYA2"/>
    <mergeCell ref="WYB2:WYP2"/>
    <mergeCell ref="WYQ2:WZE2"/>
    <mergeCell ref="WZF2:WZT2"/>
    <mergeCell ref="WZU2:XAI2"/>
    <mergeCell ref="XAJ2:XAX2"/>
    <mergeCell ref="WUA2:WUO2"/>
    <mergeCell ref="WUP2:WVD2"/>
    <mergeCell ref="WVE2:WVS2"/>
    <mergeCell ref="WVT2:WWH2"/>
    <mergeCell ref="WWI2:WWW2"/>
    <mergeCell ref="WWX2:WXL2"/>
    <mergeCell ref="WQO2:WRC2"/>
    <mergeCell ref="WRD2:WRR2"/>
    <mergeCell ref="WRS2:WSG2"/>
    <mergeCell ref="WSH2:WSV2"/>
    <mergeCell ref="WSW2:WTK2"/>
    <mergeCell ref="WTL2:WTZ2"/>
    <mergeCell ref="WNC2:WNQ2"/>
    <mergeCell ref="WNR2:WOF2"/>
    <mergeCell ref="WOG2:WOU2"/>
    <mergeCell ref="WOV2:WPJ2"/>
    <mergeCell ref="WPK2:WPY2"/>
    <mergeCell ref="WPZ2:WQN2"/>
    <mergeCell ref="WJQ2:WKE2"/>
    <mergeCell ref="WKF2:WKT2"/>
    <mergeCell ref="WKU2:WLI2"/>
    <mergeCell ref="WLJ2:WLX2"/>
    <mergeCell ref="WLY2:WMM2"/>
    <mergeCell ref="WMN2:WNB2"/>
    <mergeCell ref="WGE2:WGS2"/>
    <mergeCell ref="WGT2:WHH2"/>
    <mergeCell ref="WHI2:WHW2"/>
    <mergeCell ref="WHX2:WIL2"/>
    <mergeCell ref="WIM2:WJA2"/>
    <mergeCell ref="WJB2:WJP2"/>
    <mergeCell ref="WCS2:WDG2"/>
    <mergeCell ref="WDH2:WDV2"/>
    <mergeCell ref="WDW2:WEK2"/>
    <mergeCell ref="WEL2:WEZ2"/>
    <mergeCell ref="WFA2:WFO2"/>
    <mergeCell ref="WFP2:WGD2"/>
    <mergeCell ref="VZG2:VZU2"/>
    <mergeCell ref="VZV2:WAJ2"/>
    <mergeCell ref="WAK2:WAY2"/>
    <mergeCell ref="WAZ2:WBN2"/>
    <mergeCell ref="WBO2:WCC2"/>
    <mergeCell ref="WCD2:WCR2"/>
    <mergeCell ref="VVU2:VWI2"/>
    <mergeCell ref="VWJ2:VWX2"/>
    <mergeCell ref="VWY2:VXM2"/>
    <mergeCell ref="VXN2:VYB2"/>
    <mergeCell ref="VYC2:VYQ2"/>
    <mergeCell ref="VYR2:VZF2"/>
    <mergeCell ref="VSI2:VSW2"/>
    <mergeCell ref="VSX2:VTL2"/>
    <mergeCell ref="VTM2:VUA2"/>
    <mergeCell ref="VUB2:VUP2"/>
    <mergeCell ref="VUQ2:VVE2"/>
    <mergeCell ref="VVF2:VVT2"/>
    <mergeCell ref="VOW2:VPK2"/>
    <mergeCell ref="VPL2:VPZ2"/>
    <mergeCell ref="VQA2:VQO2"/>
    <mergeCell ref="VQP2:VRD2"/>
    <mergeCell ref="VRE2:VRS2"/>
    <mergeCell ref="VRT2:VSH2"/>
    <mergeCell ref="VLK2:VLY2"/>
    <mergeCell ref="VLZ2:VMN2"/>
    <mergeCell ref="VMO2:VNC2"/>
    <mergeCell ref="VND2:VNR2"/>
    <mergeCell ref="VNS2:VOG2"/>
    <mergeCell ref="VOH2:VOV2"/>
    <mergeCell ref="VHY2:VIM2"/>
    <mergeCell ref="VIN2:VJB2"/>
    <mergeCell ref="VJC2:VJQ2"/>
    <mergeCell ref="VJR2:VKF2"/>
    <mergeCell ref="VKG2:VKU2"/>
    <mergeCell ref="VKV2:VLJ2"/>
    <mergeCell ref="VEM2:VFA2"/>
    <mergeCell ref="VFB2:VFP2"/>
    <mergeCell ref="VFQ2:VGE2"/>
    <mergeCell ref="VGF2:VGT2"/>
    <mergeCell ref="VGU2:VHI2"/>
    <mergeCell ref="VHJ2:VHX2"/>
    <mergeCell ref="VBA2:VBO2"/>
    <mergeCell ref="VBP2:VCD2"/>
    <mergeCell ref="VCE2:VCS2"/>
    <mergeCell ref="VCT2:VDH2"/>
    <mergeCell ref="VDI2:VDW2"/>
    <mergeCell ref="VDX2:VEL2"/>
    <mergeCell ref="UXO2:UYC2"/>
    <mergeCell ref="UYD2:UYR2"/>
    <mergeCell ref="UYS2:UZG2"/>
    <mergeCell ref="UZH2:UZV2"/>
    <mergeCell ref="UZW2:VAK2"/>
    <mergeCell ref="VAL2:VAZ2"/>
    <mergeCell ref="UUC2:UUQ2"/>
    <mergeCell ref="UUR2:UVF2"/>
    <mergeCell ref="UVG2:UVU2"/>
    <mergeCell ref="UVV2:UWJ2"/>
    <mergeCell ref="UWK2:UWY2"/>
    <mergeCell ref="UWZ2:UXN2"/>
    <mergeCell ref="UQQ2:URE2"/>
    <mergeCell ref="URF2:URT2"/>
    <mergeCell ref="URU2:USI2"/>
    <mergeCell ref="USJ2:USX2"/>
    <mergeCell ref="USY2:UTM2"/>
    <mergeCell ref="UTN2:UUB2"/>
    <mergeCell ref="UNE2:UNS2"/>
    <mergeCell ref="UNT2:UOH2"/>
    <mergeCell ref="UOI2:UOW2"/>
    <mergeCell ref="UOX2:UPL2"/>
    <mergeCell ref="UPM2:UQA2"/>
    <mergeCell ref="UQB2:UQP2"/>
    <mergeCell ref="UJS2:UKG2"/>
    <mergeCell ref="UKH2:UKV2"/>
    <mergeCell ref="UKW2:ULK2"/>
    <mergeCell ref="ULL2:ULZ2"/>
    <mergeCell ref="UMA2:UMO2"/>
    <mergeCell ref="UMP2:UND2"/>
    <mergeCell ref="UGG2:UGU2"/>
    <mergeCell ref="UGV2:UHJ2"/>
    <mergeCell ref="UHK2:UHY2"/>
    <mergeCell ref="UHZ2:UIN2"/>
    <mergeCell ref="UIO2:UJC2"/>
    <mergeCell ref="UJD2:UJR2"/>
    <mergeCell ref="UCU2:UDI2"/>
    <mergeCell ref="UDJ2:UDX2"/>
    <mergeCell ref="UDY2:UEM2"/>
    <mergeCell ref="UEN2:UFB2"/>
    <mergeCell ref="UFC2:UFQ2"/>
    <mergeCell ref="UFR2:UGF2"/>
    <mergeCell ref="TZI2:TZW2"/>
    <mergeCell ref="TZX2:UAL2"/>
    <mergeCell ref="UAM2:UBA2"/>
    <mergeCell ref="UBB2:UBP2"/>
    <mergeCell ref="UBQ2:UCE2"/>
    <mergeCell ref="UCF2:UCT2"/>
    <mergeCell ref="TVW2:TWK2"/>
    <mergeCell ref="TWL2:TWZ2"/>
    <mergeCell ref="TXA2:TXO2"/>
    <mergeCell ref="TXP2:TYD2"/>
    <mergeCell ref="TYE2:TYS2"/>
    <mergeCell ref="TYT2:TZH2"/>
    <mergeCell ref="TSK2:TSY2"/>
    <mergeCell ref="TSZ2:TTN2"/>
    <mergeCell ref="TTO2:TUC2"/>
    <mergeCell ref="TUD2:TUR2"/>
    <mergeCell ref="TUS2:TVG2"/>
    <mergeCell ref="TVH2:TVV2"/>
    <mergeCell ref="TOY2:TPM2"/>
    <mergeCell ref="TPN2:TQB2"/>
    <mergeCell ref="TQC2:TQQ2"/>
    <mergeCell ref="TQR2:TRF2"/>
    <mergeCell ref="TRG2:TRU2"/>
    <mergeCell ref="TRV2:TSJ2"/>
    <mergeCell ref="TLM2:TMA2"/>
    <mergeCell ref="TMB2:TMP2"/>
    <mergeCell ref="TMQ2:TNE2"/>
    <mergeCell ref="TNF2:TNT2"/>
    <mergeCell ref="TNU2:TOI2"/>
    <mergeCell ref="TOJ2:TOX2"/>
    <mergeCell ref="TIA2:TIO2"/>
    <mergeCell ref="TIP2:TJD2"/>
    <mergeCell ref="TJE2:TJS2"/>
    <mergeCell ref="TJT2:TKH2"/>
    <mergeCell ref="TKI2:TKW2"/>
    <mergeCell ref="TKX2:TLL2"/>
    <mergeCell ref="TEO2:TFC2"/>
    <mergeCell ref="TFD2:TFR2"/>
    <mergeCell ref="TFS2:TGG2"/>
    <mergeCell ref="TGH2:TGV2"/>
    <mergeCell ref="TGW2:THK2"/>
    <mergeCell ref="THL2:THZ2"/>
    <mergeCell ref="TBC2:TBQ2"/>
    <mergeCell ref="TBR2:TCF2"/>
    <mergeCell ref="TCG2:TCU2"/>
    <mergeCell ref="TCV2:TDJ2"/>
    <mergeCell ref="TDK2:TDY2"/>
    <mergeCell ref="TDZ2:TEN2"/>
    <mergeCell ref="SXQ2:SYE2"/>
    <mergeCell ref="SYF2:SYT2"/>
    <mergeCell ref="SYU2:SZI2"/>
    <mergeCell ref="SZJ2:SZX2"/>
    <mergeCell ref="SZY2:TAM2"/>
    <mergeCell ref="TAN2:TBB2"/>
    <mergeCell ref="SUE2:SUS2"/>
    <mergeCell ref="SUT2:SVH2"/>
    <mergeCell ref="SVI2:SVW2"/>
    <mergeCell ref="SVX2:SWL2"/>
    <mergeCell ref="SWM2:SXA2"/>
    <mergeCell ref="SXB2:SXP2"/>
    <mergeCell ref="SQS2:SRG2"/>
    <mergeCell ref="SRH2:SRV2"/>
    <mergeCell ref="SRW2:SSK2"/>
    <mergeCell ref="SSL2:SSZ2"/>
    <mergeCell ref="STA2:STO2"/>
    <mergeCell ref="STP2:SUD2"/>
    <mergeCell ref="SNG2:SNU2"/>
    <mergeCell ref="SNV2:SOJ2"/>
    <mergeCell ref="SOK2:SOY2"/>
    <mergeCell ref="SOZ2:SPN2"/>
    <mergeCell ref="SPO2:SQC2"/>
    <mergeCell ref="SQD2:SQR2"/>
    <mergeCell ref="SJU2:SKI2"/>
    <mergeCell ref="SKJ2:SKX2"/>
    <mergeCell ref="SKY2:SLM2"/>
    <mergeCell ref="SLN2:SMB2"/>
    <mergeCell ref="SMC2:SMQ2"/>
    <mergeCell ref="SMR2:SNF2"/>
    <mergeCell ref="SGI2:SGW2"/>
    <mergeCell ref="SGX2:SHL2"/>
    <mergeCell ref="SHM2:SIA2"/>
    <mergeCell ref="SIB2:SIP2"/>
    <mergeCell ref="SIQ2:SJE2"/>
    <mergeCell ref="SJF2:SJT2"/>
    <mergeCell ref="SCW2:SDK2"/>
    <mergeCell ref="SDL2:SDZ2"/>
    <mergeCell ref="SEA2:SEO2"/>
    <mergeCell ref="SEP2:SFD2"/>
    <mergeCell ref="SFE2:SFS2"/>
    <mergeCell ref="SFT2:SGH2"/>
    <mergeCell ref="RZK2:RZY2"/>
    <mergeCell ref="RZZ2:SAN2"/>
    <mergeCell ref="SAO2:SBC2"/>
    <mergeCell ref="SBD2:SBR2"/>
    <mergeCell ref="SBS2:SCG2"/>
    <mergeCell ref="SCH2:SCV2"/>
    <mergeCell ref="RVY2:RWM2"/>
    <mergeCell ref="RWN2:RXB2"/>
    <mergeCell ref="RXC2:RXQ2"/>
    <mergeCell ref="RXR2:RYF2"/>
    <mergeCell ref="RYG2:RYU2"/>
    <mergeCell ref="RYV2:RZJ2"/>
    <mergeCell ref="RSM2:RTA2"/>
    <mergeCell ref="RTB2:RTP2"/>
    <mergeCell ref="RTQ2:RUE2"/>
    <mergeCell ref="RUF2:RUT2"/>
    <mergeCell ref="RUU2:RVI2"/>
    <mergeCell ref="RVJ2:RVX2"/>
    <mergeCell ref="RPA2:RPO2"/>
    <mergeCell ref="RPP2:RQD2"/>
    <mergeCell ref="RQE2:RQS2"/>
    <mergeCell ref="RQT2:RRH2"/>
    <mergeCell ref="RRI2:RRW2"/>
    <mergeCell ref="RRX2:RSL2"/>
    <mergeCell ref="RLO2:RMC2"/>
    <mergeCell ref="RMD2:RMR2"/>
    <mergeCell ref="RMS2:RNG2"/>
    <mergeCell ref="RNH2:RNV2"/>
    <mergeCell ref="RNW2:ROK2"/>
    <mergeCell ref="ROL2:ROZ2"/>
    <mergeCell ref="RIC2:RIQ2"/>
    <mergeCell ref="RIR2:RJF2"/>
    <mergeCell ref="RJG2:RJU2"/>
    <mergeCell ref="RJV2:RKJ2"/>
    <mergeCell ref="RKK2:RKY2"/>
    <mergeCell ref="RKZ2:RLN2"/>
    <mergeCell ref="REQ2:RFE2"/>
    <mergeCell ref="RFF2:RFT2"/>
    <mergeCell ref="RFU2:RGI2"/>
    <mergeCell ref="RGJ2:RGX2"/>
    <mergeCell ref="RGY2:RHM2"/>
    <mergeCell ref="RHN2:RIB2"/>
    <mergeCell ref="RBE2:RBS2"/>
    <mergeCell ref="RBT2:RCH2"/>
    <mergeCell ref="RCI2:RCW2"/>
    <mergeCell ref="RCX2:RDL2"/>
    <mergeCell ref="RDM2:REA2"/>
    <mergeCell ref="REB2:REP2"/>
    <mergeCell ref="QXS2:QYG2"/>
    <mergeCell ref="QYH2:QYV2"/>
    <mergeCell ref="QYW2:QZK2"/>
    <mergeCell ref="QZL2:QZZ2"/>
    <mergeCell ref="RAA2:RAO2"/>
    <mergeCell ref="RAP2:RBD2"/>
    <mergeCell ref="QUG2:QUU2"/>
    <mergeCell ref="QUV2:QVJ2"/>
    <mergeCell ref="QVK2:QVY2"/>
    <mergeCell ref="QVZ2:QWN2"/>
    <mergeCell ref="QWO2:QXC2"/>
    <mergeCell ref="QXD2:QXR2"/>
    <mergeCell ref="QQU2:QRI2"/>
    <mergeCell ref="QRJ2:QRX2"/>
    <mergeCell ref="QRY2:QSM2"/>
    <mergeCell ref="QSN2:QTB2"/>
    <mergeCell ref="QTC2:QTQ2"/>
    <mergeCell ref="QTR2:QUF2"/>
    <mergeCell ref="QNI2:QNW2"/>
    <mergeCell ref="QNX2:QOL2"/>
    <mergeCell ref="QOM2:QPA2"/>
    <mergeCell ref="QPB2:QPP2"/>
    <mergeCell ref="QPQ2:QQE2"/>
    <mergeCell ref="QQF2:QQT2"/>
    <mergeCell ref="QJW2:QKK2"/>
    <mergeCell ref="QKL2:QKZ2"/>
    <mergeCell ref="QLA2:QLO2"/>
    <mergeCell ref="QLP2:QMD2"/>
    <mergeCell ref="QME2:QMS2"/>
    <mergeCell ref="QMT2:QNH2"/>
    <mergeCell ref="QGK2:QGY2"/>
    <mergeCell ref="QGZ2:QHN2"/>
    <mergeCell ref="QHO2:QIC2"/>
    <mergeCell ref="QID2:QIR2"/>
    <mergeCell ref="QIS2:QJG2"/>
    <mergeCell ref="QJH2:QJV2"/>
    <mergeCell ref="QCY2:QDM2"/>
    <mergeCell ref="QDN2:QEB2"/>
    <mergeCell ref="QEC2:QEQ2"/>
    <mergeCell ref="QER2:QFF2"/>
    <mergeCell ref="QFG2:QFU2"/>
    <mergeCell ref="QFV2:QGJ2"/>
    <mergeCell ref="PZM2:QAA2"/>
    <mergeCell ref="QAB2:QAP2"/>
    <mergeCell ref="QAQ2:QBE2"/>
    <mergeCell ref="QBF2:QBT2"/>
    <mergeCell ref="QBU2:QCI2"/>
    <mergeCell ref="QCJ2:QCX2"/>
    <mergeCell ref="PWA2:PWO2"/>
    <mergeCell ref="PWP2:PXD2"/>
    <mergeCell ref="PXE2:PXS2"/>
    <mergeCell ref="PXT2:PYH2"/>
    <mergeCell ref="PYI2:PYW2"/>
    <mergeCell ref="PYX2:PZL2"/>
    <mergeCell ref="PSO2:PTC2"/>
    <mergeCell ref="PTD2:PTR2"/>
    <mergeCell ref="PTS2:PUG2"/>
    <mergeCell ref="PUH2:PUV2"/>
    <mergeCell ref="PUW2:PVK2"/>
    <mergeCell ref="PVL2:PVZ2"/>
    <mergeCell ref="PPC2:PPQ2"/>
    <mergeCell ref="PPR2:PQF2"/>
    <mergeCell ref="PQG2:PQU2"/>
    <mergeCell ref="PQV2:PRJ2"/>
    <mergeCell ref="PRK2:PRY2"/>
    <mergeCell ref="PRZ2:PSN2"/>
    <mergeCell ref="PLQ2:PME2"/>
    <mergeCell ref="PMF2:PMT2"/>
    <mergeCell ref="PMU2:PNI2"/>
    <mergeCell ref="PNJ2:PNX2"/>
    <mergeCell ref="PNY2:POM2"/>
    <mergeCell ref="PON2:PPB2"/>
    <mergeCell ref="PIE2:PIS2"/>
    <mergeCell ref="PIT2:PJH2"/>
    <mergeCell ref="PJI2:PJW2"/>
    <mergeCell ref="PJX2:PKL2"/>
    <mergeCell ref="PKM2:PLA2"/>
    <mergeCell ref="PLB2:PLP2"/>
    <mergeCell ref="PES2:PFG2"/>
    <mergeCell ref="PFH2:PFV2"/>
    <mergeCell ref="PFW2:PGK2"/>
    <mergeCell ref="PGL2:PGZ2"/>
    <mergeCell ref="PHA2:PHO2"/>
    <mergeCell ref="PHP2:PID2"/>
    <mergeCell ref="PBG2:PBU2"/>
    <mergeCell ref="PBV2:PCJ2"/>
    <mergeCell ref="PCK2:PCY2"/>
    <mergeCell ref="PCZ2:PDN2"/>
    <mergeCell ref="PDO2:PEC2"/>
    <mergeCell ref="PED2:PER2"/>
    <mergeCell ref="OXU2:OYI2"/>
    <mergeCell ref="OYJ2:OYX2"/>
    <mergeCell ref="OYY2:OZM2"/>
    <mergeCell ref="OZN2:PAB2"/>
    <mergeCell ref="PAC2:PAQ2"/>
    <mergeCell ref="PAR2:PBF2"/>
    <mergeCell ref="OUI2:OUW2"/>
    <mergeCell ref="OUX2:OVL2"/>
    <mergeCell ref="OVM2:OWA2"/>
    <mergeCell ref="OWB2:OWP2"/>
    <mergeCell ref="OWQ2:OXE2"/>
    <mergeCell ref="OXF2:OXT2"/>
    <mergeCell ref="OQW2:ORK2"/>
    <mergeCell ref="ORL2:ORZ2"/>
    <mergeCell ref="OSA2:OSO2"/>
    <mergeCell ref="OSP2:OTD2"/>
    <mergeCell ref="OTE2:OTS2"/>
    <mergeCell ref="OTT2:OUH2"/>
    <mergeCell ref="ONK2:ONY2"/>
    <mergeCell ref="ONZ2:OON2"/>
    <mergeCell ref="OOO2:OPC2"/>
    <mergeCell ref="OPD2:OPR2"/>
    <mergeCell ref="OPS2:OQG2"/>
    <mergeCell ref="OQH2:OQV2"/>
    <mergeCell ref="OJY2:OKM2"/>
    <mergeCell ref="OKN2:OLB2"/>
    <mergeCell ref="OLC2:OLQ2"/>
    <mergeCell ref="OLR2:OMF2"/>
    <mergeCell ref="OMG2:OMU2"/>
    <mergeCell ref="OMV2:ONJ2"/>
    <mergeCell ref="OGM2:OHA2"/>
    <mergeCell ref="OHB2:OHP2"/>
    <mergeCell ref="OHQ2:OIE2"/>
    <mergeCell ref="OIF2:OIT2"/>
    <mergeCell ref="OIU2:OJI2"/>
    <mergeCell ref="OJJ2:OJX2"/>
    <mergeCell ref="ODA2:ODO2"/>
    <mergeCell ref="ODP2:OED2"/>
    <mergeCell ref="OEE2:OES2"/>
    <mergeCell ref="OET2:OFH2"/>
    <mergeCell ref="OFI2:OFW2"/>
    <mergeCell ref="OFX2:OGL2"/>
    <mergeCell ref="NZO2:OAC2"/>
    <mergeCell ref="OAD2:OAR2"/>
    <mergeCell ref="OAS2:OBG2"/>
    <mergeCell ref="OBH2:OBV2"/>
    <mergeCell ref="OBW2:OCK2"/>
    <mergeCell ref="OCL2:OCZ2"/>
    <mergeCell ref="NWC2:NWQ2"/>
    <mergeCell ref="NWR2:NXF2"/>
    <mergeCell ref="NXG2:NXU2"/>
    <mergeCell ref="NXV2:NYJ2"/>
    <mergeCell ref="NYK2:NYY2"/>
    <mergeCell ref="NYZ2:NZN2"/>
    <mergeCell ref="NSQ2:NTE2"/>
    <mergeCell ref="NTF2:NTT2"/>
    <mergeCell ref="NTU2:NUI2"/>
    <mergeCell ref="NUJ2:NUX2"/>
    <mergeCell ref="NUY2:NVM2"/>
    <mergeCell ref="NVN2:NWB2"/>
    <mergeCell ref="NPE2:NPS2"/>
    <mergeCell ref="NPT2:NQH2"/>
    <mergeCell ref="NQI2:NQW2"/>
    <mergeCell ref="NQX2:NRL2"/>
    <mergeCell ref="NRM2:NSA2"/>
    <mergeCell ref="NSB2:NSP2"/>
    <mergeCell ref="NLS2:NMG2"/>
    <mergeCell ref="NMH2:NMV2"/>
    <mergeCell ref="NMW2:NNK2"/>
    <mergeCell ref="NNL2:NNZ2"/>
    <mergeCell ref="NOA2:NOO2"/>
    <mergeCell ref="NOP2:NPD2"/>
    <mergeCell ref="NIG2:NIU2"/>
    <mergeCell ref="NIV2:NJJ2"/>
    <mergeCell ref="NJK2:NJY2"/>
    <mergeCell ref="NJZ2:NKN2"/>
    <mergeCell ref="NKO2:NLC2"/>
    <mergeCell ref="NLD2:NLR2"/>
    <mergeCell ref="NEU2:NFI2"/>
    <mergeCell ref="NFJ2:NFX2"/>
    <mergeCell ref="NFY2:NGM2"/>
    <mergeCell ref="NGN2:NHB2"/>
    <mergeCell ref="NHC2:NHQ2"/>
    <mergeCell ref="NHR2:NIF2"/>
    <mergeCell ref="NBI2:NBW2"/>
    <mergeCell ref="NBX2:NCL2"/>
    <mergeCell ref="NCM2:NDA2"/>
    <mergeCell ref="NDB2:NDP2"/>
    <mergeCell ref="NDQ2:NEE2"/>
    <mergeCell ref="NEF2:NET2"/>
    <mergeCell ref="MXW2:MYK2"/>
    <mergeCell ref="MYL2:MYZ2"/>
    <mergeCell ref="MZA2:MZO2"/>
    <mergeCell ref="MZP2:NAD2"/>
    <mergeCell ref="NAE2:NAS2"/>
    <mergeCell ref="NAT2:NBH2"/>
    <mergeCell ref="MUK2:MUY2"/>
    <mergeCell ref="MUZ2:MVN2"/>
    <mergeCell ref="MVO2:MWC2"/>
    <mergeCell ref="MWD2:MWR2"/>
    <mergeCell ref="MWS2:MXG2"/>
    <mergeCell ref="MXH2:MXV2"/>
    <mergeCell ref="MQY2:MRM2"/>
    <mergeCell ref="MRN2:MSB2"/>
    <mergeCell ref="MSC2:MSQ2"/>
    <mergeCell ref="MSR2:MTF2"/>
    <mergeCell ref="MTG2:MTU2"/>
    <mergeCell ref="MTV2:MUJ2"/>
    <mergeCell ref="MNM2:MOA2"/>
    <mergeCell ref="MOB2:MOP2"/>
    <mergeCell ref="MOQ2:MPE2"/>
    <mergeCell ref="MPF2:MPT2"/>
    <mergeCell ref="MPU2:MQI2"/>
    <mergeCell ref="MQJ2:MQX2"/>
    <mergeCell ref="MKA2:MKO2"/>
    <mergeCell ref="MKP2:MLD2"/>
    <mergeCell ref="MLE2:MLS2"/>
    <mergeCell ref="MLT2:MMH2"/>
    <mergeCell ref="MMI2:MMW2"/>
    <mergeCell ref="MMX2:MNL2"/>
    <mergeCell ref="MGO2:MHC2"/>
    <mergeCell ref="MHD2:MHR2"/>
    <mergeCell ref="MHS2:MIG2"/>
    <mergeCell ref="MIH2:MIV2"/>
    <mergeCell ref="MIW2:MJK2"/>
    <mergeCell ref="MJL2:MJZ2"/>
    <mergeCell ref="MDC2:MDQ2"/>
    <mergeCell ref="MDR2:MEF2"/>
    <mergeCell ref="MEG2:MEU2"/>
    <mergeCell ref="MEV2:MFJ2"/>
    <mergeCell ref="MFK2:MFY2"/>
    <mergeCell ref="MFZ2:MGN2"/>
    <mergeCell ref="LZQ2:MAE2"/>
    <mergeCell ref="MAF2:MAT2"/>
    <mergeCell ref="MAU2:MBI2"/>
    <mergeCell ref="MBJ2:MBX2"/>
    <mergeCell ref="MBY2:MCM2"/>
    <mergeCell ref="MCN2:MDB2"/>
    <mergeCell ref="LWE2:LWS2"/>
    <mergeCell ref="LWT2:LXH2"/>
    <mergeCell ref="LXI2:LXW2"/>
    <mergeCell ref="LXX2:LYL2"/>
    <mergeCell ref="LYM2:LZA2"/>
    <mergeCell ref="LZB2:LZP2"/>
    <mergeCell ref="LSS2:LTG2"/>
    <mergeCell ref="LTH2:LTV2"/>
    <mergeCell ref="LTW2:LUK2"/>
    <mergeCell ref="LUL2:LUZ2"/>
    <mergeCell ref="LVA2:LVO2"/>
    <mergeCell ref="LVP2:LWD2"/>
    <mergeCell ref="LPG2:LPU2"/>
    <mergeCell ref="LPV2:LQJ2"/>
    <mergeCell ref="LQK2:LQY2"/>
    <mergeCell ref="LQZ2:LRN2"/>
    <mergeCell ref="LRO2:LSC2"/>
    <mergeCell ref="LSD2:LSR2"/>
    <mergeCell ref="LLU2:LMI2"/>
    <mergeCell ref="LMJ2:LMX2"/>
    <mergeCell ref="LMY2:LNM2"/>
    <mergeCell ref="LNN2:LOB2"/>
    <mergeCell ref="LOC2:LOQ2"/>
    <mergeCell ref="LOR2:LPF2"/>
    <mergeCell ref="LII2:LIW2"/>
    <mergeCell ref="LIX2:LJL2"/>
    <mergeCell ref="LJM2:LKA2"/>
    <mergeCell ref="LKB2:LKP2"/>
    <mergeCell ref="LKQ2:LLE2"/>
    <mergeCell ref="LLF2:LLT2"/>
    <mergeCell ref="LEW2:LFK2"/>
    <mergeCell ref="LFL2:LFZ2"/>
    <mergeCell ref="LGA2:LGO2"/>
    <mergeCell ref="LGP2:LHD2"/>
    <mergeCell ref="LHE2:LHS2"/>
    <mergeCell ref="LHT2:LIH2"/>
    <mergeCell ref="LBK2:LBY2"/>
    <mergeCell ref="LBZ2:LCN2"/>
    <mergeCell ref="LCO2:LDC2"/>
    <mergeCell ref="LDD2:LDR2"/>
    <mergeCell ref="LDS2:LEG2"/>
    <mergeCell ref="LEH2:LEV2"/>
    <mergeCell ref="KXY2:KYM2"/>
    <mergeCell ref="KYN2:KZB2"/>
    <mergeCell ref="KZC2:KZQ2"/>
    <mergeCell ref="KZR2:LAF2"/>
    <mergeCell ref="LAG2:LAU2"/>
    <mergeCell ref="LAV2:LBJ2"/>
    <mergeCell ref="KUM2:KVA2"/>
    <mergeCell ref="KVB2:KVP2"/>
    <mergeCell ref="KVQ2:KWE2"/>
    <mergeCell ref="KWF2:KWT2"/>
    <mergeCell ref="KWU2:KXI2"/>
    <mergeCell ref="KXJ2:KXX2"/>
    <mergeCell ref="KRA2:KRO2"/>
    <mergeCell ref="KRP2:KSD2"/>
    <mergeCell ref="KSE2:KSS2"/>
    <mergeCell ref="KST2:KTH2"/>
    <mergeCell ref="KTI2:KTW2"/>
    <mergeCell ref="KTX2:KUL2"/>
    <mergeCell ref="KNO2:KOC2"/>
    <mergeCell ref="KOD2:KOR2"/>
    <mergeCell ref="KOS2:KPG2"/>
    <mergeCell ref="KPH2:KPV2"/>
    <mergeCell ref="KPW2:KQK2"/>
    <mergeCell ref="KQL2:KQZ2"/>
    <mergeCell ref="KKC2:KKQ2"/>
    <mergeCell ref="KKR2:KLF2"/>
    <mergeCell ref="KLG2:KLU2"/>
    <mergeCell ref="KLV2:KMJ2"/>
    <mergeCell ref="KMK2:KMY2"/>
    <mergeCell ref="KMZ2:KNN2"/>
    <mergeCell ref="KGQ2:KHE2"/>
    <mergeCell ref="KHF2:KHT2"/>
    <mergeCell ref="KHU2:KII2"/>
    <mergeCell ref="KIJ2:KIX2"/>
    <mergeCell ref="KIY2:KJM2"/>
    <mergeCell ref="KJN2:KKB2"/>
    <mergeCell ref="KDE2:KDS2"/>
    <mergeCell ref="KDT2:KEH2"/>
    <mergeCell ref="KEI2:KEW2"/>
    <mergeCell ref="KEX2:KFL2"/>
    <mergeCell ref="KFM2:KGA2"/>
    <mergeCell ref="KGB2:KGP2"/>
    <mergeCell ref="JZS2:KAG2"/>
    <mergeCell ref="KAH2:KAV2"/>
    <mergeCell ref="KAW2:KBK2"/>
    <mergeCell ref="KBL2:KBZ2"/>
    <mergeCell ref="KCA2:KCO2"/>
    <mergeCell ref="KCP2:KDD2"/>
    <mergeCell ref="JWG2:JWU2"/>
    <mergeCell ref="JWV2:JXJ2"/>
    <mergeCell ref="JXK2:JXY2"/>
    <mergeCell ref="JXZ2:JYN2"/>
    <mergeCell ref="JYO2:JZC2"/>
    <mergeCell ref="JZD2:JZR2"/>
    <mergeCell ref="JSU2:JTI2"/>
    <mergeCell ref="JTJ2:JTX2"/>
    <mergeCell ref="JTY2:JUM2"/>
    <mergeCell ref="JUN2:JVB2"/>
    <mergeCell ref="JVC2:JVQ2"/>
    <mergeCell ref="JVR2:JWF2"/>
    <mergeCell ref="JPI2:JPW2"/>
    <mergeCell ref="JPX2:JQL2"/>
    <mergeCell ref="JQM2:JRA2"/>
    <mergeCell ref="JRB2:JRP2"/>
    <mergeCell ref="JRQ2:JSE2"/>
    <mergeCell ref="JSF2:JST2"/>
    <mergeCell ref="JLW2:JMK2"/>
    <mergeCell ref="JML2:JMZ2"/>
    <mergeCell ref="JNA2:JNO2"/>
    <mergeCell ref="JNP2:JOD2"/>
    <mergeCell ref="JOE2:JOS2"/>
    <mergeCell ref="JOT2:JPH2"/>
    <mergeCell ref="JIK2:JIY2"/>
    <mergeCell ref="JIZ2:JJN2"/>
    <mergeCell ref="JJO2:JKC2"/>
    <mergeCell ref="JKD2:JKR2"/>
    <mergeCell ref="JKS2:JLG2"/>
    <mergeCell ref="JLH2:JLV2"/>
    <mergeCell ref="JEY2:JFM2"/>
    <mergeCell ref="JFN2:JGB2"/>
    <mergeCell ref="JGC2:JGQ2"/>
    <mergeCell ref="JGR2:JHF2"/>
    <mergeCell ref="JHG2:JHU2"/>
    <mergeCell ref="JHV2:JIJ2"/>
    <mergeCell ref="JBM2:JCA2"/>
    <mergeCell ref="JCB2:JCP2"/>
    <mergeCell ref="JCQ2:JDE2"/>
    <mergeCell ref="JDF2:JDT2"/>
    <mergeCell ref="JDU2:JEI2"/>
    <mergeCell ref="JEJ2:JEX2"/>
    <mergeCell ref="IYA2:IYO2"/>
    <mergeCell ref="IYP2:IZD2"/>
    <mergeCell ref="IZE2:IZS2"/>
    <mergeCell ref="IZT2:JAH2"/>
    <mergeCell ref="JAI2:JAW2"/>
    <mergeCell ref="JAX2:JBL2"/>
    <mergeCell ref="IUO2:IVC2"/>
    <mergeCell ref="IVD2:IVR2"/>
    <mergeCell ref="IVS2:IWG2"/>
    <mergeCell ref="IWH2:IWV2"/>
    <mergeCell ref="IWW2:IXK2"/>
    <mergeCell ref="IXL2:IXZ2"/>
    <mergeCell ref="IRC2:IRQ2"/>
    <mergeCell ref="IRR2:ISF2"/>
    <mergeCell ref="ISG2:ISU2"/>
    <mergeCell ref="ISV2:ITJ2"/>
    <mergeCell ref="ITK2:ITY2"/>
    <mergeCell ref="ITZ2:IUN2"/>
    <mergeCell ref="INQ2:IOE2"/>
    <mergeCell ref="IOF2:IOT2"/>
    <mergeCell ref="IOU2:IPI2"/>
    <mergeCell ref="IPJ2:IPX2"/>
    <mergeCell ref="IPY2:IQM2"/>
    <mergeCell ref="IQN2:IRB2"/>
    <mergeCell ref="IKE2:IKS2"/>
    <mergeCell ref="IKT2:ILH2"/>
    <mergeCell ref="ILI2:ILW2"/>
    <mergeCell ref="ILX2:IML2"/>
    <mergeCell ref="IMM2:INA2"/>
    <mergeCell ref="INB2:INP2"/>
    <mergeCell ref="IGS2:IHG2"/>
    <mergeCell ref="IHH2:IHV2"/>
    <mergeCell ref="IHW2:IIK2"/>
    <mergeCell ref="IIL2:IIZ2"/>
    <mergeCell ref="IJA2:IJO2"/>
    <mergeCell ref="IJP2:IKD2"/>
    <mergeCell ref="IDG2:IDU2"/>
    <mergeCell ref="IDV2:IEJ2"/>
    <mergeCell ref="IEK2:IEY2"/>
    <mergeCell ref="IEZ2:IFN2"/>
    <mergeCell ref="IFO2:IGC2"/>
    <mergeCell ref="IGD2:IGR2"/>
    <mergeCell ref="HZU2:IAI2"/>
    <mergeCell ref="IAJ2:IAX2"/>
    <mergeCell ref="IAY2:IBM2"/>
    <mergeCell ref="IBN2:ICB2"/>
    <mergeCell ref="ICC2:ICQ2"/>
    <mergeCell ref="ICR2:IDF2"/>
    <mergeCell ref="HWI2:HWW2"/>
    <mergeCell ref="HWX2:HXL2"/>
    <mergeCell ref="HXM2:HYA2"/>
    <mergeCell ref="HYB2:HYP2"/>
    <mergeCell ref="HYQ2:HZE2"/>
    <mergeCell ref="HZF2:HZT2"/>
    <mergeCell ref="HSW2:HTK2"/>
    <mergeCell ref="HTL2:HTZ2"/>
    <mergeCell ref="HUA2:HUO2"/>
    <mergeCell ref="HUP2:HVD2"/>
    <mergeCell ref="HVE2:HVS2"/>
    <mergeCell ref="HVT2:HWH2"/>
    <mergeCell ref="HPK2:HPY2"/>
    <mergeCell ref="HPZ2:HQN2"/>
    <mergeCell ref="HQO2:HRC2"/>
    <mergeCell ref="HRD2:HRR2"/>
    <mergeCell ref="HRS2:HSG2"/>
    <mergeCell ref="HSH2:HSV2"/>
    <mergeCell ref="HLY2:HMM2"/>
    <mergeCell ref="HMN2:HNB2"/>
    <mergeCell ref="HNC2:HNQ2"/>
    <mergeCell ref="HNR2:HOF2"/>
    <mergeCell ref="HOG2:HOU2"/>
    <mergeCell ref="HOV2:HPJ2"/>
    <mergeCell ref="HIM2:HJA2"/>
    <mergeCell ref="HJB2:HJP2"/>
    <mergeCell ref="HJQ2:HKE2"/>
    <mergeCell ref="HKF2:HKT2"/>
    <mergeCell ref="HKU2:HLI2"/>
    <mergeCell ref="HLJ2:HLX2"/>
    <mergeCell ref="HFA2:HFO2"/>
    <mergeCell ref="HFP2:HGD2"/>
    <mergeCell ref="HGE2:HGS2"/>
    <mergeCell ref="HGT2:HHH2"/>
    <mergeCell ref="HHI2:HHW2"/>
    <mergeCell ref="HHX2:HIL2"/>
    <mergeCell ref="HBO2:HCC2"/>
    <mergeCell ref="HCD2:HCR2"/>
    <mergeCell ref="HCS2:HDG2"/>
    <mergeCell ref="HDH2:HDV2"/>
    <mergeCell ref="HDW2:HEK2"/>
    <mergeCell ref="HEL2:HEZ2"/>
    <mergeCell ref="GYC2:GYQ2"/>
    <mergeCell ref="GYR2:GZF2"/>
    <mergeCell ref="GZG2:GZU2"/>
    <mergeCell ref="GZV2:HAJ2"/>
    <mergeCell ref="HAK2:HAY2"/>
    <mergeCell ref="HAZ2:HBN2"/>
    <mergeCell ref="GUQ2:GVE2"/>
    <mergeCell ref="GVF2:GVT2"/>
    <mergeCell ref="GVU2:GWI2"/>
    <mergeCell ref="GWJ2:GWX2"/>
    <mergeCell ref="GWY2:GXM2"/>
    <mergeCell ref="GXN2:GYB2"/>
    <mergeCell ref="GRE2:GRS2"/>
    <mergeCell ref="GRT2:GSH2"/>
    <mergeCell ref="GSI2:GSW2"/>
    <mergeCell ref="GSX2:GTL2"/>
    <mergeCell ref="GTM2:GUA2"/>
    <mergeCell ref="GUB2:GUP2"/>
    <mergeCell ref="GNS2:GOG2"/>
    <mergeCell ref="GOH2:GOV2"/>
    <mergeCell ref="GOW2:GPK2"/>
    <mergeCell ref="GPL2:GPZ2"/>
    <mergeCell ref="GQA2:GQO2"/>
    <mergeCell ref="GQP2:GRD2"/>
    <mergeCell ref="GKG2:GKU2"/>
    <mergeCell ref="GKV2:GLJ2"/>
    <mergeCell ref="GLK2:GLY2"/>
    <mergeCell ref="GLZ2:GMN2"/>
    <mergeCell ref="GMO2:GNC2"/>
    <mergeCell ref="GND2:GNR2"/>
    <mergeCell ref="GGU2:GHI2"/>
    <mergeCell ref="GHJ2:GHX2"/>
    <mergeCell ref="GHY2:GIM2"/>
    <mergeCell ref="GIN2:GJB2"/>
    <mergeCell ref="GJC2:GJQ2"/>
    <mergeCell ref="GJR2:GKF2"/>
    <mergeCell ref="GDI2:GDW2"/>
    <mergeCell ref="GDX2:GEL2"/>
    <mergeCell ref="GEM2:GFA2"/>
    <mergeCell ref="GFB2:GFP2"/>
    <mergeCell ref="GFQ2:GGE2"/>
    <mergeCell ref="GGF2:GGT2"/>
    <mergeCell ref="FZW2:GAK2"/>
    <mergeCell ref="GAL2:GAZ2"/>
    <mergeCell ref="GBA2:GBO2"/>
    <mergeCell ref="GBP2:GCD2"/>
    <mergeCell ref="GCE2:GCS2"/>
    <mergeCell ref="GCT2:GDH2"/>
    <mergeCell ref="FWK2:FWY2"/>
    <mergeCell ref="FWZ2:FXN2"/>
    <mergeCell ref="FXO2:FYC2"/>
    <mergeCell ref="FYD2:FYR2"/>
    <mergeCell ref="FYS2:FZG2"/>
    <mergeCell ref="FZH2:FZV2"/>
    <mergeCell ref="FSY2:FTM2"/>
    <mergeCell ref="FTN2:FUB2"/>
    <mergeCell ref="FUC2:FUQ2"/>
    <mergeCell ref="FUR2:FVF2"/>
    <mergeCell ref="FVG2:FVU2"/>
    <mergeCell ref="FVV2:FWJ2"/>
    <mergeCell ref="FPM2:FQA2"/>
    <mergeCell ref="FQB2:FQP2"/>
    <mergeCell ref="FQQ2:FRE2"/>
    <mergeCell ref="FRF2:FRT2"/>
    <mergeCell ref="FRU2:FSI2"/>
    <mergeCell ref="FSJ2:FSX2"/>
    <mergeCell ref="FMA2:FMO2"/>
    <mergeCell ref="FMP2:FND2"/>
    <mergeCell ref="FNE2:FNS2"/>
    <mergeCell ref="FNT2:FOH2"/>
    <mergeCell ref="FOI2:FOW2"/>
    <mergeCell ref="FOX2:FPL2"/>
    <mergeCell ref="FIO2:FJC2"/>
    <mergeCell ref="FJD2:FJR2"/>
    <mergeCell ref="FJS2:FKG2"/>
    <mergeCell ref="FKH2:FKV2"/>
    <mergeCell ref="FKW2:FLK2"/>
    <mergeCell ref="FLL2:FLZ2"/>
    <mergeCell ref="FFC2:FFQ2"/>
    <mergeCell ref="FFR2:FGF2"/>
    <mergeCell ref="FGG2:FGU2"/>
    <mergeCell ref="FGV2:FHJ2"/>
    <mergeCell ref="FHK2:FHY2"/>
    <mergeCell ref="FHZ2:FIN2"/>
    <mergeCell ref="FBQ2:FCE2"/>
    <mergeCell ref="FCF2:FCT2"/>
    <mergeCell ref="FCU2:FDI2"/>
    <mergeCell ref="FDJ2:FDX2"/>
    <mergeCell ref="FDY2:FEM2"/>
    <mergeCell ref="FEN2:FFB2"/>
    <mergeCell ref="EYE2:EYS2"/>
    <mergeCell ref="EYT2:EZH2"/>
    <mergeCell ref="EZI2:EZW2"/>
    <mergeCell ref="EZX2:FAL2"/>
    <mergeCell ref="FAM2:FBA2"/>
    <mergeCell ref="FBB2:FBP2"/>
    <mergeCell ref="EUS2:EVG2"/>
    <mergeCell ref="EVH2:EVV2"/>
    <mergeCell ref="EVW2:EWK2"/>
    <mergeCell ref="EWL2:EWZ2"/>
    <mergeCell ref="EXA2:EXO2"/>
    <mergeCell ref="EXP2:EYD2"/>
    <mergeCell ref="ERG2:ERU2"/>
    <mergeCell ref="ERV2:ESJ2"/>
    <mergeCell ref="ESK2:ESY2"/>
    <mergeCell ref="ESZ2:ETN2"/>
    <mergeCell ref="ETO2:EUC2"/>
    <mergeCell ref="EUD2:EUR2"/>
    <mergeCell ref="ENU2:EOI2"/>
    <mergeCell ref="EOJ2:EOX2"/>
    <mergeCell ref="EOY2:EPM2"/>
    <mergeCell ref="EPN2:EQB2"/>
    <mergeCell ref="EQC2:EQQ2"/>
    <mergeCell ref="EQR2:ERF2"/>
    <mergeCell ref="EKI2:EKW2"/>
    <mergeCell ref="EKX2:ELL2"/>
    <mergeCell ref="ELM2:EMA2"/>
    <mergeCell ref="EMB2:EMP2"/>
    <mergeCell ref="EMQ2:ENE2"/>
    <mergeCell ref="ENF2:ENT2"/>
    <mergeCell ref="EGW2:EHK2"/>
    <mergeCell ref="EHL2:EHZ2"/>
    <mergeCell ref="EIA2:EIO2"/>
    <mergeCell ref="EIP2:EJD2"/>
    <mergeCell ref="EJE2:EJS2"/>
    <mergeCell ref="EJT2:EKH2"/>
    <mergeCell ref="EDK2:EDY2"/>
    <mergeCell ref="EDZ2:EEN2"/>
    <mergeCell ref="EEO2:EFC2"/>
    <mergeCell ref="EFD2:EFR2"/>
    <mergeCell ref="EFS2:EGG2"/>
    <mergeCell ref="EGH2:EGV2"/>
    <mergeCell ref="DZY2:EAM2"/>
    <mergeCell ref="EAN2:EBB2"/>
    <mergeCell ref="EBC2:EBQ2"/>
    <mergeCell ref="EBR2:ECF2"/>
    <mergeCell ref="ECG2:ECU2"/>
    <mergeCell ref="ECV2:EDJ2"/>
    <mergeCell ref="DWM2:DXA2"/>
    <mergeCell ref="DXB2:DXP2"/>
    <mergeCell ref="DXQ2:DYE2"/>
    <mergeCell ref="DYF2:DYT2"/>
    <mergeCell ref="DYU2:DZI2"/>
    <mergeCell ref="DZJ2:DZX2"/>
    <mergeCell ref="DTA2:DTO2"/>
    <mergeCell ref="DTP2:DUD2"/>
    <mergeCell ref="DUE2:DUS2"/>
    <mergeCell ref="DUT2:DVH2"/>
    <mergeCell ref="DVI2:DVW2"/>
    <mergeCell ref="DVX2:DWL2"/>
    <mergeCell ref="DPO2:DQC2"/>
    <mergeCell ref="DQD2:DQR2"/>
    <mergeCell ref="DQS2:DRG2"/>
    <mergeCell ref="DRH2:DRV2"/>
    <mergeCell ref="DRW2:DSK2"/>
    <mergeCell ref="DSL2:DSZ2"/>
    <mergeCell ref="DMC2:DMQ2"/>
    <mergeCell ref="DMR2:DNF2"/>
    <mergeCell ref="DNG2:DNU2"/>
    <mergeCell ref="DNV2:DOJ2"/>
    <mergeCell ref="DOK2:DOY2"/>
    <mergeCell ref="DOZ2:DPN2"/>
    <mergeCell ref="DIQ2:DJE2"/>
    <mergeCell ref="DJF2:DJT2"/>
    <mergeCell ref="DJU2:DKI2"/>
    <mergeCell ref="DKJ2:DKX2"/>
    <mergeCell ref="DKY2:DLM2"/>
    <mergeCell ref="DLN2:DMB2"/>
    <mergeCell ref="DFE2:DFS2"/>
    <mergeCell ref="DFT2:DGH2"/>
    <mergeCell ref="DGI2:DGW2"/>
    <mergeCell ref="DGX2:DHL2"/>
    <mergeCell ref="DHM2:DIA2"/>
    <mergeCell ref="DIB2:DIP2"/>
    <mergeCell ref="DBS2:DCG2"/>
    <mergeCell ref="DCH2:DCV2"/>
    <mergeCell ref="DCW2:DDK2"/>
    <mergeCell ref="DDL2:DDZ2"/>
    <mergeCell ref="DEA2:DEO2"/>
    <mergeCell ref="DEP2:DFD2"/>
    <mergeCell ref="CYG2:CYU2"/>
    <mergeCell ref="CYV2:CZJ2"/>
    <mergeCell ref="CZK2:CZY2"/>
    <mergeCell ref="CZZ2:DAN2"/>
    <mergeCell ref="DAO2:DBC2"/>
    <mergeCell ref="DBD2:DBR2"/>
    <mergeCell ref="CUU2:CVI2"/>
    <mergeCell ref="CVJ2:CVX2"/>
    <mergeCell ref="CVY2:CWM2"/>
    <mergeCell ref="CWN2:CXB2"/>
    <mergeCell ref="CXC2:CXQ2"/>
    <mergeCell ref="CXR2:CYF2"/>
    <mergeCell ref="CRI2:CRW2"/>
    <mergeCell ref="CRX2:CSL2"/>
    <mergeCell ref="CSM2:CTA2"/>
    <mergeCell ref="CTB2:CTP2"/>
    <mergeCell ref="CTQ2:CUE2"/>
    <mergeCell ref="CUF2:CUT2"/>
    <mergeCell ref="CNW2:COK2"/>
    <mergeCell ref="COL2:COZ2"/>
    <mergeCell ref="CPA2:CPO2"/>
    <mergeCell ref="CPP2:CQD2"/>
    <mergeCell ref="CQE2:CQS2"/>
    <mergeCell ref="CQT2:CRH2"/>
    <mergeCell ref="CKK2:CKY2"/>
    <mergeCell ref="CKZ2:CLN2"/>
    <mergeCell ref="CLO2:CMC2"/>
    <mergeCell ref="CMD2:CMR2"/>
    <mergeCell ref="CMS2:CNG2"/>
    <mergeCell ref="CNH2:CNV2"/>
    <mergeCell ref="CGY2:CHM2"/>
    <mergeCell ref="CHN2:CIB2"/>
    <mergeCell ref="CIC2:CIQ2"/>
    <mergeCell ref="CIR2:CJF2"/>
    <mergeCell ref="CJG2:CJU2"/>
    <mergeCell ref="CJV2:CKJ2"/>
    <mergeCell ref="CDM2:CEA2"/>
    <mergeCell ref="CEB2:CEP2"/>
    <mergeCell ref="CEQ2:CFE2"/>
    <mergeCell ref="CFF2:CFT2"/>
    <mergeCell ref="CFU2:CGI2"/>
    <mergeCell ref="CGJ2:CGX2"/>
    <mergeCell ref="CAA2:CAO2"/>
    <mergeCell ref="CAP2:CBD2"/>
    <mergeCell ref="CBE2:CBS2"/>
    <mergeCell ref="CBT2:CCH2"/>
    <mergeCell ref="CCI2:CCW2"/>
    <mergeCell ref="CCX2:CDL2"/>
    <mergeCell ref="BWO2:BXC2"/>
    <mergeCell ref="BXD2:BXR2"/>
    <mergeCell ref="BXS2:BYG2"/>
    <mergeCell ref="BYH2:BYV2"/>
    <mergeCell ref="BYW2:BZK2"/>
    <mergeCell ref="BZL2:BZZ2"/>
    <mergeCell ref="BTC2:BTQ2"/>
    <mergeCell ref="BTR2:BUF2"/>
    <mergeCell ref="BUG2:BUU2"/>
    <mergeCell ref="BUV2:BVJ2"/>
    <mergeCell ref="BVK2:BVY2"/>
    <mergeCell ref="BVZ2:BWN2"/>
    <mergeCell ref="BPQ2:BQE2"/>
    <mergeCell ref="BQF2:BQT2"/>
    <mergeCell ref="BQU2:BRI2"/>
    <mergeCell ref="BRJ2:BRX2"/>
    <mergeCell ref="BRY2:BSM2"/>
    <mergeCell ref="BSN2:BTB2"/>
    <mergeCell ref="BME2:BMS2"/>
    <mergeCell ref="BMT2:BNH2"/>
    <mergeCell ref="BNI2:BNW2"/>
    <mergeCell ref="BNX2:BOL2"/>
    <mergeCell ref="BOM2:BPA2"/>
    <mergeCell ref="BPB2:BPP2"/>
    <mergeCell ref="BIS2:BJG2"/>
    <mergeCell ref="BJH2:BJV2"/>
    <mergeCell ref="BJW2:BKK2"/>
    <mergeCell ref="BKL2:BKZ2"/>
    <mergeCell ref="BLA2:BLO2"/>
    <mergeCell ref="BLP2:BMD2"/>
    <mergeCell ref="BFG2:BFU2"/>
    <mergeCell ref="BFV2:BGJ2"/>
    <mergeCell ref="BGK2:BGY2"/>
    <mergeCell ref="BGZ2:BHN2"/>
    <mergeCell ref="BHO2:BIC2"/>
    <mergeCell ref="BID2:BIR2"/>
    <mergeCell ref="BCJ2:BCX2"/>
    <mergeCell ref="BCY2:BDM2"/>
    <mergeCell ref="BDN2:BEB2"/>
    <mergeCell ref="BEC2:BEQ2"/>
    <mergeCell ref="BER2:BFF2"/>
    <mergeCell ref="AYI2:AYW2"/>
    <mergeCell ref="AYX2:AZL2"/>
    <mergeCell ref="AZM2:BAA2"/>
    <mergeCell ref="BAB2:BAP2"/>
    <mergeCell ref="BAQ2:BBE2"/>
    <mergeCell ref="BBF2:BBT2"/>
    <mergeCell ref="AUW2:AVK2"/>
    <mergeCell ref="AVL2:AVZ2"/>
    <mergeCell ref="AWA2:AWO2"/>
    <mergeCell ref="AWP2:AXD2"/>
    <mergeCell ref="AXE2:AXS2"/>
    <mergeCell ref="AXT2:AYH2"/>
    <mergeCell ref="ASO2:ATC2"/>
    <mergeCell ref="ATD2:ATR2"/>
    <mergeCell ref="ATS2:AUG2"/>
    <mergeCell ref="AUH2:AUV2"/>
    <mergeCell ref="ANY2:AOM2"/>
    <mergeCell ref="AON2:APB2"/>
    <mergeCell ref="APC2:APQ2"/>
    <mergeCell ref="APR2:AQF2"/>
    <mergeCell ref="AQG2:AQU2"/>
    <mergeCell ref="AQV2:ARJ2"/>
    <mergeCell ref="AKM2:ALA2"/>
    <mergeCell ref="ALB2:ALP2"/>
    <mergeCell ref="ALQ2:AME2"/>
    <mergeCell ref="AMF2:AMT2"/>
    <mergeCell ref="AMU2:ANI2"/>
    <mergeCell ref="ANJ2:ANX2"/>
    <mergeCell ref="BBU2:BCI2"/>
    <mergeCell ref="AIT2:AJH2"/>
    <mergeCell ref="AJI2:AJW2"/>
    <mergeCell ref="AJX2:AKL2"/>
    <mergeCell ref="ADO2:AEC2"/>
    <mergeCell ref="AED2:AER2"/>
    <mergeCell ref="AES2:AFG2"/>
    <mergeCell ref="AFH2:AFV2"/>
    <mergeCell ref="AFW2:AGK2"/>
    <mergeCell ref="AGL2:AGZ2"/>
    <mergeCell ref="AAC2:AAQ2"/>
    <mergeCell ref="AAR2:ABF2"/>
    <mergeCell ref="ABG2:ABU2"/>
    <mergeCell ref="ABV2:ACJ2"/>
    <mergeCell ref="ACK2:ACY2"/>
    <mergeCell ref="ACZ2:ADN2"/>
    <mergeCell ref="ARK2:ARY2"/>
    <mergeCell ref="ARZ2:ASN2"/>
    <mergeCell ref="YY2:ZM2"/>
    <mergeCell ref="ZN2:AAB2"/>
    <mergeCell ref="TE2:TS2"/>
    <mergeCell ref="TT2:UH2"/>
    <mergeCell ref="UI2:UW2"/>
    <mergeCell ref="UX2:VL2"/>
    <mergeCell ref="VM2:WA2"/>
    <mergeCell ref="WB2:WP2"/>
    <mergeCell ref="PS2:QG2"/>
    <mergeCell ref="QH2:QV2"/>
    <mergeCell ref="QW2:RK2"/>
    <mergeCell ref="RL2:RZ2"/>
    <mergeCell ref="SA2:SO2"/>
    <mergeCell ref="SP2:TD2"/>
    <mergeCell ref="AHA2:AHO2"/>
    <mergeCell ref="AHP2:AID2"/>
    <mergeCell ref="AIE2:AIS2"/>
    <mergeCell ref="PD2:PR2"/>
    <mergeCell ref="IU2:JI2"/>
    <mergeCell ref="JJ2:JX2"/>
    <mergeCell ref="JY2:KM2"/>
    <mergeCell ref="KN2:LB2"/>
    <mergeCell ref="LC2:LQ2"/>
    <mergeCell ref="LR2:MF2"/>
    <mergeCell ref="FI2:FW2"/>
    <mergeCell ref="FX2:GL2"/>
    <mergeCell ref="GM2:HA2"/>
    <mergeCell ref="HB2:HP2"/>
    <mergeCell ref="HQ2:IE2"/>
    <mergeCell ref="IF2:IT2"/>
    <mergeCell ref="WQ2:XE2"/>
    <mergeCell ref="XF2:XT2"/>
    <mergeCell ref="XU2:YI2"/>
    <mergeCell ref="YJ2:YX2"/>
    <mergeCell ref="BW2:CK2"/>
    <mergeCell ref="CL2:CZ2"/>
    <mergeCell ref="DA2:DO2"/>
    <mergeCell ref="DP2:ED2"/>
    <mergeCell ref="EE2:ES2"/>
    <mergeCell ref="ET2:FH2"/>
    <mergeCell ref="A1:J1"/>
    <mergeCell ref="A2:J2"/>
    <mergeCell ref="O2:AC2"/>
    <mergeCell ref="AD2:AR2"/>
    <mergeCell ref="AS2:BG2"/>
    <mergeCell ref="BH2:BV2"/>
    <mergeCell ref="MG2:MU2"/>
    <mergeCell ref="MV2:NJ2"/>
    <mergeCell ref="NK2:NY2"/>
    <mergeCell ref="NZ2:ON2"/>
    <mergeCell ref="OO2:PC2"/>
  </mergeCells>
  <hyperlinks>
    <hyperlink ref="G26:G28" r:id="rId1" display="STARS FIR" xr:uid="{1CBB79B1-182B-4C0F-8FE7-5B092E927414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pageSetUpPr fitToPage="1"/>
  </sheetPr>
  <dimension ref="A1:XFD537"/>
  <sheetViews>
    <sheetView showGridLines="0" topLeftCell="B1" zoomScale="80" zoomScaleNormal="80" workbookViewId="0">
      <selection activeCell="C18" sqref="C18:K18"/>
    </sheetView>
  </sheetViews>
  <sheetFormatPr baseColWidth="10" defaultColWidth="11.453125" defaultRowHeight="12.5" x14ac:dyDescent="0.25"/>
  <cols>
    <col min="1" max="1" width="5.26953125" style="77" hidden="1" customWidth="1"/>
    <col min="2" max="2" width="14.81640625" style="77" customWidth="1"/>
    <col min="3" max="3" width="24.81640625" style="77" customWidth="1"/>
    <col min="4" max="4" width="17.1796875" style="77" customWidth="1"/>
    <col min="5" max="5" width="25.1796875" style="77" customWidth="1"/>
    <col min="6" max="6" width="23.453125" style="77" customWidth="1"/>
    <col min="7" max="7" width="22.1796875" style="77" customWidth="1"/>
    <col min="8" max="8" width="16" style="77" customWidth="1"/>
    <col min="9" max="9" width="18.54296875" style="77" customWidth="1"/>
    <col min="10" max="10" width="15.1796875" style="77" customWidth="1"/>
    <col min="11" max="11" width="15.26953125" style="77" customWidth="1"/>
    <col min="12" max="12" width="14.7265625" style="77" customWidth="1"/>
    <col min="13" max="13" width="16.453125" style="77" customWidth="1"/>
    <col min="14" max="14" width="11.453125" style="77"/>
    <col min="15" max="15" width="15.26953125" style="77" customWidth="1"/>
    <col min="16" max="16384" width="11.453125" style="77"/>
  </cols>
  <sheetData>
    <row r="1" spans="2:16" ht="32.25" customHeight="1" x14ac:dyDescent="0.25">
      <c r="B1" s="597" t="s">
        <v>715</v>
      </c>
      <c r="C1" s="598"/>
      <c r="D1" s="598"/>
      <c r="E1" s="598"/>
      <c r="F1" s="598"/>
      <c r="G1" s="598"/>
      <c r="H1" s="598"/>
      <c r="I1" s="598"/>
      <c r="J1" s="598"/>
      <c r="K1" s="598"/>
      <c r="L1" s="598"/>
      <c r="M1" s="598"/>
      <c r="N1" s="598"/>
      <c r="O1" s="599"/>
    </row>
    <row r="2" spans="2:16" ht="21.75" customHeight="1" x14ac:dyDescent="0.25">
      <c r="B2" s="600" t="s">
        <v>0</v>
      </c>
      <c r="C2" s="601"/>
      <c r="D2" s="601"/>
      <c r="E2" s="601"/>
      <c r="F2" s="601"/>
      <c r="G2" s="601"/>
      <c r="H2" s="601"/>
      <c r="I2" s="601"/>
      <c r="J2" s="601"/>
      <c r="K2" s="601"/>
      <c r="L2" s="601"/>
      <c r="M2" s="601"/>
      <c r="N2" s="601"/>
      <c r="O2" s="602"/>
    </row>
    <row r="3" spans="2:16" s="78" customFormat="1" ht="21.75" customHeight="1" x14ac:dyDescent="0.25"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</row>
    <row r="4" spans="2:16" s="78" customFormat="1" ht="10" customHeight="1" thickBot="1" x14ac:dyDescent="0.3"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</row>
    <row r="5" spans="2:16" s="78" customFormat="1" ht="20.149999999999999" customHeight="1" thickTop="1" thickBot="1" x14ac:dyDescent="0.3">
      <c r="B5" s="607" t="s">
        <v>1</v>
      </c>
      <c r="C5" s="607"/>
      <c r="E5" s="603"/>
      <c r="F5" s="604"/>
      <c r="G5" s="605"/>
      <c r="H5" s="203" t="s">
        <v>180</v>
      </c>
      <c r="I5" s="55"/>
      <c r="J5" s="204">
        <f>+LEN(E5)</f>
        <v>0</v>
      </c>
      <c r="K5" s="610" t="str">
        <f>IF(AND(J5&gt;0,J5&lt;14),"Le numéro SIRET est composé de 14 chiffres",IF(J5&gt;14,"Le numéro SIRET est composé de 14 chiffres",""))</f>
        <v/>
      </c>
      <c r="L5" s="610"/>
      <c r="M5" s="610"/>
      <c r="N5" s="610"/>
      <c r="O5" s="54"/>
    </row>
    <row r="6" spans="2:16" ht="10" customHeight="1" thickTop="1" thickBot="1" x14ac:dyDescent="0.35">
      <c r="B6" s="79"/>
      <c r="C6" s="79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</row>
    <row r="7" spans="2:16" ht="20.149999999999999" customHeight="1" thickTop="1" thickBot="1" x14ac:dyDescent="0.35">
      <c r="B7" s="72" t="s">
        <v>45</v>
      </c>
      <c r="C7" s="79"/>
      <c r="E7" s="524"/>
      <c r="F7" s="525"/>
      <c r="G7" s="525"/>
      <c r="H7" s="525"/>
      <c r="I7" s="525"/>
      <c r="J7" s="525"/>
      <c r="K7" s="525"/>
      <c r="L7" s="526"/>
      <c r="M7" s="244"/>
      <c r="N7" s="245"/>
      <c r="O7" s="245"/>
    </row>
    <row r="8" spans="2:16" ht="10" customHeight="1" thickTop="1" thickBot="1" x14ac:dyDescent="0.35">
      <c r="B8" s="72"/>
      <c r="C8" s="79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</row>
    <row r="9" spans="2:16" ht="20.149999999999999" customHeight="1" thickTop="1" thickBot="1" x14ac:dyDescent="0.35">
      <c r="B9" s="72" t="s">
        <v>167</v>
      </c>
      <c r="C9" s="79"/>
      <c r="E9" s="565"/>
      <c r="F9" s="525"/>
      <c r="G9" s="525"/>
      <c r="H9" s="525"/>
      <c r="I9" s="525"/>
      <c r="J9" s="525"/>
      <c r="K9" s="525"/>
      <c r="L9" s="526"/>
      <c r="M9" s="246"/>
      <c r="N9" s="247"/>
      <c r="O9" s="247"/>
    </row>
    <row r="10" spans="2:16" ht="10" customHeight="1" thickTop="1" thickBot="1" x14ac:dyDescent="0.35">
      <c r="B10" s="72"/>
      <c r="C10" s="79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</row>
    <row r="11" spans="2:16" ht="20.149999999999999" customHeight="1" thickTop="1" thickBot="1" x14ac:dyDescent="0.35">
      <c r="B11" s="72" t="s">
        <v>168</v>
      </c>
      <c r="C11" s="79"/>
      <c r="E11" s="124"/>
      <c r="F11" s="30"/>
      <c r="G11" s="56" t="s">
        <v>176</v>
      </c>
      <c r="H11" s="565"/>
      <c r="I11" s="525"/>
      <c r="J11" s="525"/>
      <c r="K11" s="525"/>
      <c r="L11" s="526"/>
      <c r="M11" s="74"/>
      <c r="N11" s="74"/>
      <c r="O11" s="74"/>
    </row>
    <row r="12" spans="2:16" ht="10" customHeight="1" thickTop="1" x14ac:dyDescent="0.3">
      <c r="B12" s="80"/>
      <c r="C12" s="80"/>
      <c r="D12" s="80"/>
      <c r="E12" s="13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</row>
    <row r="13" spans="2:16" ht="10" customHeight="1" x14ac:dyDescent="0.3">
      <c r="B13" s="80"/>
      <c r="C13" s="80"/>
      <c r="D13" s="80"/>
      <c r="E13" s="13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</row>
    <row r="14" spans="2:16" ht="20.149999999999999" customHeight="1" x14ac:dyDescent="0.3">
      <c r="B14" s="563" t="s">
        <v>710</v>
      </c>
      <c r="C14" s="563"/>
      <c r="D14" s="563"/>
      <c r="E14" s="563"/>
      <c r="F14" s="563"/>
      <c r="G14" s="563"/>
      <c r="H14" s="563"/>
      <c r="I14" s="563"/>
      <c r="J14" s="563"/>
      <c r="K14" s="563"/>
      <c r="L14" s="563"/>
      <c r="M14" s="563"/>
      <c r="N14" s="563"/>
      <c r="O14" s="563"/>
      <c r="P14" s="80"/>
    </row>
    <row r="15" spans="2:16" ht="10" customHeight="1" thickBot="1" x14ac:dyDescent="0.35">
      <c r="B15" s="396"/>
      <c r="C15" s="396"/>
      <c r="D15" s="396"/>
      <c r="E15" s="396"/>
      <c r="F15" s="396"/>
      <c r="G15" s="396"/>
      <c r="H15" s="396"/>
      <c r="I15" s="396"/>
      <c r="J15" s="396"/>
      <c r="K15" s="396"/>
      <c r="L15" s="396"/>
      <c r="M15" s="396"/>
      <c r="N15" s="396"/>
      <c r="O15" s="396"/>
      <c r="P15" s="80"/>
    </row>
    <row r="16" spans="2:16" ht="20.149999999999999" customHeight="1" thickTop="1" thickBot="1" x14ac:dyDescent="0.3">
      <c r="B16" s="397" t="s">
        <v>2</v>
      </c>
      <c r="C16" s="565"/>
      <c r="D16" s="525"/>
      <c r="E16" s="526"/>
      <c r="F16" s="398"/>
      <c r="G16" s="397" t="s">
        <v>3</v>
      </c>
      <c r="H16" s="565"/>
      <c r="I16" s="525"/>
      <c r="J16" s="525"/>
      <c r="K16" s="526"/>
      <c r="L16" s="398"/>
      <c r="M16" s="397" t="s">
        <v>711</v>
      </c>
      <c r="N16" s="524"/>
      <c r="O16" s="613"/>
    </row>
    <row r="17" spans="2:16" ht="10" customHeight="1" thickTop="1" thickBot="1" x14ac:dyDescent="0.35">
      <c r="B17" s="399"/>
      <c r="C17" s="398"/>
      <c r="D17" s="398"/>
      <c r="E17" s="398"/>
      <c r="F17" s="398"/>
      <c r="G17" s="398"/>
      <c r="H17" s="398"/>
      <c r="I17" s="398"/>
      <c r="J17" s="398"/>
      <c r="K17" s="398"/>
      <c r="L17" s="398"/>
      <c r="M17" s="398"/>
      <c r="N17" s="398"/>
      <c r="O17" s="398"/>
    </row>
    <row r="18" spans="2:16" ht="20.149999999999999" customHeight="1" thickTop="1" thickBot="1" x14ac:dyDescent="0.3">
      <c r="B18" s="397" t="s">
        <v>4</v>
      </c>
      <c r="C18" s="565"/>
      <c r="D18" s="525"/>
      <c r="E18" s="525"/>
      <c r="F18" s="525"/>
      <c r="G18" s="525"/>
      <c r="H18" s="525"/>
      <c r="I18" s="525"/>
      <c r="J18" s="525"/>
      <c r="K18" s="526"/>
      <c r="L18" s="398"/>
      <c r="M18" s="398"/>
      <c r="N18" s="398"/>
      <c r="O18" s="398"/>
    </row>
    <row r="19" spans="2:16" ht="10" customHeight="1" thickTop="1" thickBot="1" x14ac:dyDescent="0.35">
      <c r="B19" s="399"/>
      <c r="C19" s="398"/>
      <c r="D19" s="398"/>
      <c r="E19" s="398"/>
      <c r="F19" s="398"/>
      <c r="G19" s="398"/>
      <c r="H19" s="398"/>
      <c r="I19" s="398"/>
      <c r="J19" s="398"/>
      <c r="K19" s="398"/>
      <c r="L19" s="398"/>
      <c r="M19" s="398"/>
      <c r="N19" s="398"/>
      <c r="O19" s="398"/>
    </row>
    <row r="20" spans="2:16" ht="20.149999999999999" customHeight="1" thickTop="1" thickBot="1" x14ac:dyDescent="0.3">
      <c r="B20" s="397" t="s">
        <v>5</v>
      </c>
      <c r="C20" s="608"/>
      <c r="D20" s="609"/>
      <c r="E20" s="398"/>
      <c r="F20" s="398"/>
      <c r="G20" s="397" t="s">
        <v>246</v>
      </c>
      <c r="H20" s="527" t="s">
        <v>247</v>
      </c>
      <c r="I20" s="528"/>
      <c r="J20" s="528"/>
      <c r="K20" s="529"/>
      <c r="L20" s="398"/>
      <c r="M20" s="398"/>
      <c r="N20" s="398"/>
      <c r="O20" s="398"/>
    </row>
    <row r="21" spans="2:16" ht="10" customHeight="1" thickTop="1" x14ac:dyDescent="0.3">
      <c r="B21" s="396"/>
      <c r="C21" s="396"/>
      <c r="D21" s="396"/>
      <c r="E21" s="400"/>
      <c r="F21" s="396"/>
      <c r="G21" s="396"/>
      <c r="H21" s="396"/>
      <c r="I21" s="396"/>
      <c r="J21" s="396"/>
      <c r="K21" s="396"/>
      <c r="L21" s="396"/>
      <c r="M21" s="396"/>
      <c r="N21" s="396"/>
      <c r="O21" s="396"/>
      <c r="P21" s="80"/>
    </row>
    <row r="22" spans="2:16" ht="10" customHeight="1" x14ac:dyDescent="0.3">
      <c r="B22" s="396"/>
      <c r="C22" s="396"/>
      <c r="D22" s="396"/>
      <c r="E22" s="400"/>
      <c r="F22" s="396"/>
      <c r="G22" s="396"/>
      <c r="H22" s="396"/>
      <c r="I22" s="396"/>
      <c r="J22" s="396"/>
      <c r="K22" s="396"/>
      <c r="L22" s="396"/>
      <c r="M22" s="396"/>
      <c r="N22" s="396"/>
      <c r="O22" s="396"/>
      <c r="P22" s="80"/>
    </row>
    <row r="23" spans="2:16" ht="20.149999999999999" customHeight="1" x14ac:dyDescent="0.3">
      <c r="B23" s="563" t="s">
        <v>46</v>
      </c>
      <c r="C23" s="563"/>
      <c r="D23" s="563"/>
      <c r="E23" s="563"/>
      <c r="F23" s="563"/>
      <c r="G23" s="563"/>
      <c r="H23" s="563"/>
      <c r="I23" s="563"/>
      <c r="J23" s="563"/>
      <c r="K23" s="563"/>
      <c r="L23" s="563"/>
      <c r="M23" s="563"/>
      <c r="N23" s="563"/>
      <c r="O23" s="563"/>
      <c r="P23" s="80"/>
    </row>
    <row r="24" spans="2:16" ht="10" customHeight="1" thickBot="1" x14ac:dyDescent="0.35"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</row>
    <row r="25" spans="2:16" ht="20.149999999999999" customHeight="1" thickTop="1" thickBot="1" x14ac:dyDescent="0.3">
      <c r="B25" s="72" t="s">
        <v>2</v>
      </c>
      <c r="C25" s="565"/>
      <c r="D25" s="525"/>
      <c r="E25" s="526"/>
      <c r="G25" s="72" t="s">
        <v>3</v>
      </c>
      <c r="H25" s="565"/>
      <c r="I25" s="525"/>
      <c r="J25" s="525"/>
      <c r="K25" s="526"/>
      <c r="M25" s="395" t="s">
        <v>711</v>
      </c>
      <c r="N25" s="524"/>
      <c r="O25" s="613"/>
    </row>
    <row r="26" spans="2:16" ht="10" customHeight="1" thickTop="1" thickBot="1" x14ac:dyDescent="0.35">
      <c r="B26" s="79"/>
    </row>
    <row r="27" spans="2:16" ht="20.149999999999999" customHeight="1" thickTop="1" thickBot="1" x14ac:dyDescent="0.3">
      <c r="B27" s="72" t="s">
        <v>4</v>
      </c>
      <c r="C27" s="565"/>
      <c r="D27" s="525"/>
      <c r="E27" s="525"/>
      <c r="F27" s="525"/>
      <c r="G27" s="525"/>
      <c r="H27" s="525"/>
      <c r="I27" s="525"/>
      <c r="J27" s="525"/>
      <c r="K27" s="526"/>
    </row>
    <row r="28" spans="2:16" ht="10" customHeight="1" thickTop="1" thickBot="1" x14ac:dyDescent="0.35">
      <c r="B28" s="79"/>
    </row>
    <row r="29" spans="2:16" ht="20.149999999999999" customHeight="1" thickTop="1" thickBot="1" x14ac:dyDescent="0.3">
      <c r="B29" s="72" t="s">
        <v>5</v>
      </c>
      <c r="C29" s="608"/>
      <c r="D29" s="609"/>
      <c r="G29" s="137" t="s">
        <v>246</v>
      </c>
      <c r="H29" s="527" t="s">
        <v>247</v>
      </c>
      <c r="I29" s="528"/>
      <c r="J29" s="528"/>
      <c r="K29" s="529"/>
    </row>
    <row r="30" spans="2:16" ht="10" customHeight="1" thickTop="1" x14ac:dyDescent="0.3"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</row>
    <row r="31" spans="2:16" ht="42" customHeight="1" x14ac:dyDescent="0.3"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</row>
    <row r="32" spans="2:16" ht="10" customHeight="1" x14ac:dyDescent="0.3"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</row>
    <row r="33" spans="2:16" ht="45" customHeight="1" x14ac:dyDescent="0.3">
      <c r="B33" s="563" t="s">
        <v>47</v>
      </c>
      <c r="C33" s="563"/>
      <c r="D33" s="563"/>
      <c r="E33" s="563"/>
      <c r="F33" s="563"/>
      <c r="G33" s="563"/>
      <c r="H33" s="563"/>
      <c r="I33" s="563"/>
      <c r="J33" s="563"/>
      <c r="K33" s="563"/>
      <c r="L33" s="563"/>
      <c r="M33" s="563"/>
      <c r="N33" s="563"/>
      <c r="O33" s="563"/>
      <c r="P33" s="80"/>
    </row>
    <row r="34" spans="2:16" ht="10" customHeight="1" thickBot="1" x14ac:dyDescent="0.35"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</row>
    <row r="35" spans="2:16" ht="30" customHeight="1" thickTop="1" thickBot="1" x14ac:dyDescent="0.3">
      <c r="B35" s="611" t="s">
        <v>702</v>
      </c>
      <c r="C35" s="612"/>
      <c r="D35" s="125"/>
      <c r="F35" s="72" t="s">
        <v>701</v>
      </c>
      <c r="I35" s="125"/>
      <c r="K35" s="53" t="s">
        <v>181</v>
      </c>
      <c r="L35" s="140"/>
      <c r="M35" s="53" t="s">
        <v>182</v>
      </c>
      <c r="N35" s="140"/>
    </row>
    <row r="36" spans="2:16" ht="10" customHeight="1" thickTop="1" thickBot="1" x14ac:dyDescent="0.3"/>
    <row r="37" spans="2:16" s="6" customFormat="1" ht="20.149999999999999" customHeight="1" thickTop="1" thickBot="1" x14ac:dyDescent="0.4">
      <c r="B37" s="72" t="s">
        <v>183</v>
      </c>
      <c r="D37" s="389"/>
      <c r="F37" s="606" t="s">
        <v>703</v>
      </c>
      <c r="G37" s="606"/>
      <c r="I37" s="569"/>
      <c r="J37" s="570"/>
      <c r="K37" s="571"/>
    </row>
    <row r="38" spans="2:16" s="6" customFormat="1" ht="10" customHeight="1" thickTop="1" x14ac:dyDescent="0.35">
      <c r="B38" s="57"/>
      <c r="D38" s="58"/>
      <c r="F38" s="52"/>
      <c r="G38" s="52"/>
      <c r="I38" s="59"/>
      <c r="J38" s="59"/>
      <c r="K38" s="59"/>
    </row>
    <row r="39" spans="2:16" s="6" customFormat="1" ht="10" customHeight="1" thickBot="1" x14ac:dyDescent="0.4">
      <c r="B39" s="57"/>
      <c r="D39" s="58"/>
      <c r="F39" s="52"/>
      <c r="G39" s="52"/>
      <c r="I39" s="59"/>
      <c r="J39" s="59"/>
      <c r="K39" s="59"/>
    </row>
    <row r="40" spans="2:16" ht="33" customHeight="1" thickTop="1" thickBot="1" x14ac:dyDescent="0.3">
      <c r="B40" s="251" t="s">
        <v>53</v>
      </c>
      <c r="D40" s="572"/>
      <c r="E40" s="573"/>
      <c r="F40" s="573"/>
      <c r="G40" s="573"/>
      <c r="H40" s="573"/>
      <c r="I40" s="573"/>
      <c r="J40" s="573"/>
      <c r="K40" s="573"/>
      <c r="L40" s="573"/>
      <c r="M40" s="573"/>
      <c r="N40" s="573"/>
      <c r="O40" s="574"/>
    </row>
    <row r="41" spans="2:16" s="78" customFormat="1" ht="13.5" customHeight="1" thickTop="1" x14ac:dyDescent="0.25">
      <c r="B41" s="252"/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263"/>
      <c r="O41" s="263"/>
    </row>
    <row r="42" spans="2:16" ht="20.149999999999999" customHeight="1" x14ac:dyDescent="0.3">
      <c r="B42" s="81" t="s">
        <v>14</v>
      </c>
      <c r="D42" s="575" t="e">
        <f>IF(#REF!="","A sélectionner sur le 1er onglet",#REF!)</f>
        <v>#REF!</v>
      </c>
      <c r="E42" s="576"/>
      <c r="F42" s="576"/>
      <c r="G42" s="576"/>
      <c r="H42" s="576"/>
      <c r="I42" s="576"/>
      <c r="J42" s="577"/>
      <c r="K42" s="217"/>
      <c r="L42" s="584" t="e">
        <f>IF(D42="A sélectionner sur le 1er onglet","Aucune thématique n'est sélectionnée sur le premier onglet donc le dossier sera rejeté et non instruit","")</f>
        <v>#REF!</v>
      </c>
      <c r="M42" s="584"/>
      <c r="N42" s="584"/>
      <c r="O42" s="584"/>
    </row>
    <row r="43" spans="2:16" ht="10" customHeight="1" x14ac:dyDescent="0.25">
      <c r="L43" s="584"/>
      <c r="M43" s="584"/>
      <c r="N43" s="584"/>
      <c r="O43" s="584"/>
    </row>
    <row r="44" spans="2:16" ht="10" customHeight="1" x14ac:dyDescent="0.25"/>
    <row r="45" spans="2:16" ht="10" customHeight="1" x14ac:dyDescent="0.3"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</row>
    <row r="46" spans="2:16" ht="20.149999999999999" customHeight="1" x14ac:dyDescent="0.3">
      <c r="B46" s="563" t="s">
        <v>16</v>
      </c>
      <c r="C46" s="563"/>
      <c r="D46" s="563"/>
      <c r="E46" s="563"/>
      <c r="F46" s="563"/>
      <c r="G46" s="563"/>
      <c r="H46" s="563"/>
      <c r="I46" s="563"/>
      <c r="J46" s="563"/>
      <c r="K46" s="563"/>
      <c r="L46" s="563"/>
      <c r="M46" s="563"/>
      <c r="N46" s="563"/>
      <c r="O46" s="563"/>
      <c r="P46" s="80"/>
    </row>
    <row r="47" spans="2:16" ht="21" customHeight="1" x14ac:dyDescent="0.3"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</row>
    <row r="48" spans="2:16" ht="14" x14ac:dyDescent="0.3">
      <c r="B48" s="317" t="s">
        <v>185</v>
      </c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</row>
    <row r="49" spans="2:17" ht="44.25" customHeight="1" thickBot="1" x14ac:dyDescent="0.3">
      <c r="B49" s="591" t="s">
        <v>595</v>
      </c>
      <c r="C49" s="592"/>
      <c r="D49" s="592"/>
      <c r="E49" s="592"/>
      <c r="F49" s="592"/>
      <c r="G49" s="592"/>
      <c r="H49" s="592"/>
      <c r="I49" s="592"/>
      <c r="J49" s="592"/>
      <c r="K49" s="592"/>
      <c r="L49" s="592"/>
      <c r="M49" s="592"/>
      <c r="N49" s="592"/>
      <c r="O49" s="592"/>
    </row>
    <row r="50" spans="2:17" ht="117.75" customHeight="1" thickTop="1" thickBot="1" x14ac:dyDescent="0.3">
      <c r="B50" s="524"/>
      <c r="C50" s="525"/>
      <c r="D50" s="525"/>
      <c r="E50" s="525"/>
      <c r="F50" s="525"/>
      <c r="G50" s="525"/>
      <c r="H50" s="525"/>
      <c r="I50" s="525"/>
      <c r="J50" s="525"/>
      <c r="K50" s="525"/>
      <c r="L50" s="525"/>
      <c r="M50" s="525"/>
      <c r="N50" s="525"/>
      <c r="O50" s="526"/>
      <c r="P50" s="394">
        <f>LEN(B50)</f>
        <v>0</v>
      </c>
      <c r="Q50" s="229" t="str">
        <f>IF(P50&gt;0,"caractères","")</f>
        <v/>
      </c>
    </row>
    <row r="51" spans="2:17" ht="29.25" customHeight="1" thickTop="1" x14ac:dyDescent="0.3"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</row>
    <row r="52" spans="2:17" ht="13" x14ac:dyDescent="0.25">
      <c r="B52" s="593" t="s">
        <v>473</v>
      </c>
      <c r="C52" s="593"/>
      <c r="D52" s="593"/>
      <c r="E52" s="593"/>
      <c r="F52" s="593"/>
      <c r="G52" s="593"/>
      <c r="H52" s="593"/>
      <c r="I52" s="593"/>
      <c r="J52" s="593"/>
      <c r="K52" s="593"/>
      <c r="L52" s="593"/>
      <c r="M52" s="593"/>
      <c r="N52" s="593"/>
      <c r="O52" s="593"/>
    </row>
    <row r="53" spans="2:17" ht="27.75" customHeight="1" thickBot="1" x14ac:dyDescent="0.3">
      <c r="B53" s="591" t="s">
        <v>587</v>
      </c>
      <c r="C53" s="592"/>
      <c r="D53" s="592"/>
      <c r="E53" s="592"/>
      <c r="F53" s="592"/>
      <c r="G53" s="592"/>
      <c r="H53" s="592"/>
      <c r="I53" s="592"/>
      <c r="J53" s="592"/>
      <c r="K53" s="592"/>
      <c r="L53" s="592"/>
      <c r="M53" s="592"/>
      <c r="N53" s="592"/>
      <c r="O53" s="592"/>
    </row>
    <row r="54" spans="2:17" ht="120.75" customHeight="1" thickTop="1" thickBot="1" x14ac:dyDescent="0.3">
      <c r="B54" s="524"/>
      <c r="C54" s="525"/>
      <c r="D54" s="525"/>
      <c r="E54" s="525"/>
      <c r="F54" s="525"/>
      <c r="G54" s="525"/>
      <c r="H54" s="525"/>
      <c r="I54" s="525"/>
      <c r="J54" s="525"/>
      <c r="K54" s="525"/>
      <c r="L54" s="525"/>
      <c r="M54" s="525"/>
      <c r="N54" s="525"/>
      <c r="O54" s="526"/>
      <c r="P54" s="394">
        <f>LEN(B54)</f>
        <v>0</v>
      </c>
      <c r="Q54" s="229" t="str">
        <f>IF(P54&gt;0,"caractères","")</f>
        <v/>
      </c>
    </row>
    <row r="55" spans="2:17" ht="29.25" customHeight="1" thickTop="1" x14ac:dyDescent="0.3"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</row>
    <row r="56" spans="2:17" ht="14" x14ac:dyDescent="0.3">
      <c r="B56" s="317" t="s">
        <v>621</v>
      </c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</row>
    <row r="57" spans="2:17" ht="33" customHeight="1" thickBot="1" x14ac:dyDescent="0.3">
      <c r="B57" s="591" t="s">
        <v>588</v>
      </c>
      <c r="C57" s="592"/>
      <c r="D57" s="592"/>
      <c r="E57" s="592"/>
      <c r="F57" s="592"/>
      <c r="G57" s="592"/>
      <c r="H57" s="592"/>
      <c r="I57" s="592"/>
      <c r="J57" s="592"/>
      <c r="K57" s="592"/>
      <c r="L57" s="592"/>
      <c r="M57" s="592"/>
      <c r="N57" s="592"/>
      <c r="O57" s="592"/>
    </row>
    <row r="58" spans="2:17" ht="117.75" customHeight="1" thickTop="1" thickBot="1" x14ac:dyDescent="0.3">
      <c r="B58" s="524"/>
      <c r="C58" s="525"/>
      <c r="D58" s="525"/>
      <c r="E58" s="525"/>
      <c r="F58" s="525"/>
      <c r="G58" s="525"/>
      <c r="H58" s="525"/>
      <c r="I58" s="525"/>
      <c r="J58" s="525"/>
      <c r="K58" s="525"/>
      <c r="L58" s="525"/>
      <c r="M58" s="525"/>
      <c r="N58" s="525"/>
      <c r="O58" s="526"/>
      <c r="P58" s="394">
        <f>LEN(B58)</f>
        <v>0</v>
      </c>
      <c r="Q58" s="229" t="str">
        <f>IF(P58&gt;0,"caractères","")</f>
        <v/>
      </c>
    </row>
    <row r="59" spans="2:17" ht="10" customHeight="1" thickTop="1" x14ac:dyDescent="0.3"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</row>
    <row r="60" spans="2:17" ht="10" customHeight="1" x14ac:dyDescent="0.3"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</row>
    <row r="61" spans="2:17" ht="10" customHeight="1" x14ac:dyDescent="0.3">
      <c r="B61" s="80"/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</row>
    <row r="62" spans="2:17" ht="16" customHeight="1" x14ac:dyDescent="0.3">
      <c r="B62" s="563" t="s">
        <v>480</v>
      </c>
      <c r="C62" s="563"/>
      <c r="D62" s="563"/>
      <c r="E62" s="563"/>
      <c r="F62" s="563"/>
      <c r="G62" s="563"/>
      <c r="H62" s="563"/>
      <c r="I62" s="563"/>
      <c r="J62" s="563"/>
      <c r="K62" s="563"/>
      <c r="L62" s="563"/>
      <c r="M62" s="563"/>
      <c r="N62" s="563"/>
      <c r="O62" s="563"/>
      <c r="P62" s="80"/>
    </row>
    <row r="63" spans="2:17" ht="14" x14ac:dyDescent="0.3">
      <c r="B63" s="80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</row>
    <row r="64" spans="2:17" s="13" customFormat="1" ht="48.75" customHeight="1" thickBot="1" x14ac:dyDescent="0.4">
      <c r="B64" s="554" t="s">
        <v>474</v>
      </c>
      <c r="C64" s="566"/>
      <c r="D64" s="315" t="s">
        <v>479</v>
      </c>
      <c r="E64" s="315" t="s">
        <v>475</v>
      </c>
      <c r="F64" s="315" t="s">
        <v>476</v>
      </c>
      <c r="G64" s="139" t="s">
        <v>477</v>
      </c>
      <c r="H64" s="139" t="s">
        <v>589</v>
      </c>
      <c r="I64" s="315" t="s">
        <v>478</v>
      </c>
      <c r="J64" s="139" t="s">
        <v>590</v>
      </c>
      <c r="K64" s="564" t="s">
        <v>591</v>
      </c>
      <c r="L64" s="564"/>
      <c r="M64" s="12"/>
      <c r="N64" s="12"/>
      <c r="O64" s="12"/>
      <c r="P64" s="12"/>
      <c r="Q64" s="12"/>
    </row>
    <row r="65" spans="1:16384" s="77" customFormat="1" ht="25" customHeight="1" thickTop="1" thickBot="1" x14ac:dyDescent="0.35">
      <c r="B65" s="565"/>
      <c r="C65" s="526"/>
      <c r="D65" s="319"/>
      <c r="E65" s="320"/>
      <c r="F65" s="319"/>
      <c r="G65" s="320"/>
      <c r="H65" s="307"/>
      <c r="I65" s="320"/>
      <c r="J65" s="307"/>
      <c r="K65" s="520"/>
      <c r="L65" s="520"/>
      <c r="M65" s="80"/>
      <c r="N65" s="80"/>
      <c r="O65" s="80"/>
      <c r="P65" s="80"/>
      <c r="Q65" s="80"/>
    </row>
    <row r="66" spans="1:16384" s="77" customFormat="1" ht="25" customHeight="1" thickTop="1" thickBot="1" x14ac:dyDescent="0.35">
      <c r="B66" s="565"/>
      <c r="C66" s="526"/>
      <c r="D66" s="319"/>
      <c r="E66" s="320"/>
      <c r="F66" s="319"/>
      <c r="G66" s="320"/>
      <c r="H66" s="307"/>
      <c r="I66" s="320"/>
      <c r="J66" s="307"/>
      <c r="K66" s="520"/>
      <c r="L66" s="520"/>
      <c r="M66" s="80"/>
      <c r="N66" s="80"/>
      <c r="O66" s="80"/>
      <c r="P66" s="80"/>
      <c r="Q66" s="80"/>
    </row>
    <row r="67" spans="1:16384" s="77" customFormat="1" ht="25" customHeight="1" thickTop="1" thickBot="1" x14ac:dyDescent="0.35">
      <c r="B67" s="565"/>
      <c r="C67" s="526"/>
      <c r="D67" s="319"/>
      <c r="E67" s="320"/>
      <c r="F67" s="319"/>
      <c r="G67" s="320"/>
      <c r="H67" s="307"/>
      <c r="I67" s="320"/>
      <c r="J67" s="307"/>
      <c r="K67" s="520"/>
      <c r="L67" s="520"/>
      <c r="M67" s="80"/>
      <c r="N67" s="80"/>
      <c r="O67" s="80"/>
      <c r="P67" s="80"/>
      <c r="Q67" s="80"/>
    </row>
    <row r="68" spans="1:16384" s="77" customFormat="1" ht="25" customHeight="1" thickTop="1" thickBot="1" x14ac:dyDescent="0.35">
      <c r="B68" s="565"/>
      <c r="C68" s="526"/>
      <c r="D68" s="319"/>
      <c r="E68" s="320"/>
      <c r="F68" s="319"/>
      <c r="G68" s="320"/>
      <c r="H68" s="307"/>
      <c r="I68" s="320"/>
      <c r="J68" s="307"/>
      <c r="K68" s="520"/>
      <c r="L68" s="520"/>
      <c r="M68" s="80"/>
      <c r="N68" s="80"/>
      <c r="O68" s="80"/>
      <c r="P68" s="80"/>
      <c r="Q68" s="80"/>
    </row>
    <row r="69" spans="1:16384" s="77" customFormat="1" ht="25" customHeight="1" thickTop="1" thickBot="1" x14ac:dyDescent="0.35">
      <c r="B69" s="527"/>
      <c r="C69" s="529"/>
      <c r="D69" s="319"/>
      <c r="E69" s="320"/>
      <c r="F69" s="319"/>
      <c r="G69" s="320"/>
      <c r="H69" s="314"/>
      <c r="I69" s="320"/>
      <c r="J69" s="314"/>
      <c r="K69" s="527"/>
      <c r="L69" s="529"/>
      <c r="M69" s="80"/>
      <c r="N69" s="80"/>
      <c r="O69" s="80"/>
      <c r="P69" s="80"/>
      <c r="Q69" s="80"/>
    </row>
    <row r="70" spans="1:16384" s="77" customFormat="1" ht="25" customHeight="1" thickTop="1" thickBot="1" x14ac:dyDescent="0.35">
      <c r="B70" s="565"/>
      <c r="C70" s="526"/>
      <c r="D70" s="319"/>
      <c r="E70" s="320"/>
      <c r="F70" s="319"/>
      <c r="G70" s="320"/>
      <c r="H70" s="307"/>
      <c r="I70" s="320"/>
      <c r="J70" s="307"/>
      <c r="K70" s="520"/>
      <c r="L70" s="520"/>
      <c r="M70" s="80"/>
      <c r="N70" s="80"/>
      <c r="O70" s="80"/>
      <c r="P70" s="80"/>
      <c r="Q70" s="80"/>
    </row>
    <row r="71" spans="1:16384" s="77" customFormat="1" ht="25" customHeight="1" thickTop="1" thickBot="1" x14ac:dyDescent="0.35">
      <c r="B71" s="565"/>
      <c r="C71" s="526"/>
      <c r="D71" s="319"/>
      <c r="E71" s="320"/>
      <c r="F71" s="319"/>
      <c r="G71" s="320"/>
      <c r="H71" s="307"/>
      <c r="I71" s="320"/>
      <c r="J71" s="307"/>
      <c r="K71" s="520"/>
      <c r="L71" s="520"/>
      <c r="M71" s="80"/>
      <c r="N71" s="80"/>
      <c r="O71" s="80"/>
      <c r="P71" s="80"/>
      <c r="Q71" s="80"/>
    </row>
    <row r="72" spans="1:16384" s="77" customFormat="1" ht="15" thickTop="1" thickBot="1" x14ac:dyDescent="0.35">
      <c r="B72" s="82"/>
      <c r="O72" s="80"/>
      <c r="P72" s="80"/>
    </row>
    <row r="73" spans="1:16384" s="77" customFormat="1" ht="20.149999999999999" customHeight="1" thickTop="1" thickBot="1" x14ac:dyDescent="0.35">
      <c r="B73" s="281" t="s">
        <v>456</v>
      </c>
      <c r="H73" s="124"/>
      <c r="J73" s="289" t="s">
        <v>457</v>
      </c>
      <c r="L73" s="588"/>
      <c r="M73" s="589"/>
      <c r="N73" s="590"/>
      <c r="O73" s="80"/>
      <c r="P73" s="80"/>
    </row>
    <row r="74" spans="1:16384" s="77" customFormat="1" ht="10" customHeight="1" thickTop="1" x14ac:dyDescent="0.3">
      <c r="B74" s="79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80"/>
      <c r="P74" s="80"/>
    </row>
    <row r="75" spans="1:16384" s="77" customFormat="1" ht="10" customHeight="1" x14ac:dyDescent="0.3">
      <c r="O75" s="80"/>
      <c r="P75" s="80"/>
    </row>
    <row r="76" spans="1:16384" s="77" customFormat="1" ht="10" customHeight="1" x14ac:dyDescent="0.3">
      <c r="B76" s="80"/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</row>
    <row r="77" spans="1:16384" s="77" customFormat="1" ht="10" customHeight="1" x14ac:dyDescent="0.3"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</row>
    <row r="78" spans="1:16384" s="77" customFormat="1" ht="16" customHeight="1" x14ac:dyDescent="0.3">
      <c r="B78" s="563" t="s">
        <v>481</v>
      </c>
      <c r="C78" s="563"/>
      <c r="D78" s="563"/>
      <c r="E78" s="563"/>
      <c r="F78" s="563"/>
      <c r="G78" s="563"/>
      <c r="H78" s="563"/>
      <c r="I78" s="563"/>
      <c r="J78" s="563"/>
      <c r="K78" s="563"/>
      <c r="L78" s="563"/>
      <c r="M78" s="563"/>
      <c r="N78" s="563"/>
      <c r="O78" s="563"/>
      <c r="P78" s="80"/>
    </row>
    <row r="79" spans="1:16384" s="77" customFormat="1" ht="16" customHeight="1" thickBot="1" x14ac:dyDescent="0.3">
      <c r="A79" s="621" t="s">
        <v>596</v>
      </c>
      <c r="B79" s="622"/>
      <c r="C79" s="622"/>
      <c r="D79" s="622"/>
      <c r="E79" s="622"/>
      <c r="F79" s="622"/>
      <c r="G79" s="622"/>
      <c r="H79" s="622"/>
      <c r="I79" s="622"/>
      <c r="J79" s="622"/>
      <c r="K79" s="622"/>
      <c r="L79" s="622"/>
      <c r="M79" s="622"/>
      <c r="N79" s="622"/>
      <c r="O79" s="621"/>
      <c r="P79" s="622"/>
      <c r="Q79" s="622"/>
      <c r="R79" s="622"/>
      <c r="S79" s="622"/>
      <c r="T79" s="622"/>
      <c r="U79" s="622"/>
      <c r="V79" s="622"/>
      <c r="W79" s="622"/>
      <c r="X79" s="622"/>
      <c r="Y79" s="622"/>
      <c r="Z79" s="622"/>
      <c r="AA79" s="622"/>
      <c r="AB79" s="622"/>
      <c r="AC79" s="621"/>
      <c r="AD79" s="622"/>
      <c r="AE79" s="622"/>
      <c r="AF79" s="622"/>
      <c r="AG79" s="622"/>
      <c r="AH79" s="622"/>
      <c r="AI79" s="622"/>
      <c r="AJ79" s="622"/>
      <c r="AK79" s="622"/>
      <c r="AL79" s="622"/>
      <c r="AM79" s="622"/>
      <c r="AN79" s="622"/>
      <c r="AO79" s="622"/>
      <c r="AP79" s="622"/>
      <c r="AQ79" s="621"/>
      <c r="AR79" s="622"/>
      <c r="AS79" s="622"/>
      <c r="AT79" s="622"/>
      <c r="AU79" s="622"/>
      <c r="AV79" s="622"/>
      <c r="AW79" s="622"/>
      <c r="AX79" s="622"/>
      <c r="AY79" s="622"/>
      <c r="AZ79" s="622"/>
      <c r="BA79" s="622"/>
      <c r="BB79" s="622"/>
      <c r="BC79" s="622"/>
      <c r="BD79" s="622"/>
      <c r="BE79" s="621"/>
      <c r="BF79" s="622"/>
      <c r="BG79" s="622"/>
      <c r="BH79" s="622"/>
      <c r="BI79" s="622"/>
      <c r="BJ79" s="622"/>
      <c r="BK79" s="622"/>
      <c r="BL79" s="622"/>
      <c r="BM79" s="622"/>
      <c r="BN79" s="622"/>
      <c r="BO79" s="622"/>
      <c r="BP79" s="622"/>
      <c r="BQ79" s="622"/>
      <c r="BR79" s="622"/>
      <c r="BS79" s="621"/>
      <c r="BT79" s="622"/>
      <c r="BU79" s="622"/>
      <c r="BV79" s="622"/>
      <c r="BW79" s="622"/>
      <c r="BX79" s="622"/>
      <c r="BY79" s="622"/>
      <c r="BZ79" s="622"/>
      <c r="CA79" s="622"/>
      <c r="CB79" s="622"/>
      <c r="CC79" s="622"/>
      <c r="CD79" s="622"/>
      <c r="CE79" s="622"/>
      <c r="CF79" s="622"/>
      <c r="CG79" s="621"/>
      <c r="CH79" s="622"/>
      <c r="CI79" s="622"/>
      <c r="CJ79" s="622"/>
      <c r="CK79" s="622"/>
      <c r="CL79" s="622"/>
      <c r="CM79" s="622"/>
      <c r="CN79" s="622"/>
      <c r="CO79" s="622"/>
      <c r="CP79" s="622"/>
      <c r="CQ79" s="622"/>
      <c r="CR79" s="622"/>
      <c r="CS79" s="622"/>
      <c r="CT79" s="622"/>
      <c r="CU79" s="621"/>
      <c r="CV79" s="622"/>
      <c r="CW79" s="622"/>
      <c r="CX79" s="622"/>
      <c r="CY79" s="622"/>
      <c r="CZ79" s="622"/>
      <c r="DA79" s="622"/>
      <c r="DB79" s="622"/>
      <c r="DC79" s="622"/>
      <c r="DD79" s="622"/>
      <c r="DE79" s="622"/>
      <c r="DF79" s="622"/>
      <c r="DG79" s="622"/>
      <c r="DH79" s="622"/>
      <c r="DI79" s="621"/>
      <c r="DJ79" s="622"/>
      <c r="DK79" s="622"/>
      <c r="DL79" s="622"/>
      <c r="DM79" s="622"/>
      <c r="DN79" s="622"/>
      <c r="DO79" s="622"/>
      <c r="DP79" s="622"/>
      <c r="DQ79" s="622"/>
      <c r="DR79" s="622"/>
      <c r="DS79" s="622"/>
      <c r="DT79" s="622"/>
      <c r="DU79" s="622"/>
      <c r="DV79" s="622"/>
      <c r="DW79" s="621"/>
      <c r="DX79" s="622"/>
      <c r="DY79" s="622"/>
      <c r="DZ79" s="622"/>
      <c r="EA79" s="622"/>
      <c r="EB79" s="622"/>
      <c r="EC79" s="622"/>
      <c r="ED79" s="622"/>
      <c r="EE79" s="622"/>
      <c r="EF79" s="622"/>
      <c r="EG79" s="622"/>
      <c r="EH79" s="622"/>
      <c r="EI79" s="622"/>
      <c r="EJ79" s="622"/>
      <c r="EK79" s="621"/>
      <c r="EL79" s="622"/>
      <c r="EM79" s="622"/>
      <c r="EN79" s="622"/>
      <c r="EO79" s="622"/>
      <c r="EP79" s="622"/>
      <c r="EQ79" s="622"/>
      <c r="ER79" s="622"/>
      <c r="ES79" s="622"/>
      <c r="ET79" s="622"/>
      <c r="EU79" s="622"/>
      <c r="EV79" s="622"/>
      <c r="EW79" s="622"/>
      <c r="EX79" s="622"/>
      <c r="EY79" s="621"/>
      <c r="EZ79" s="622"/>
      <c r="FA79" s="622"/>
      <c r="FB79" s="622"/>
      <c r="FC79" s="622"/>
      <c r="FD79" s="622"/>
      <c r="FE79" s="622"/>
      <c r="FF79" s="622"/>
      <c r="FG79" s="622"/>
      <c r="FH79" s="622"/>
      <c r="FI79" s="622"/>
      <c r="FJ79" s="622"/>
      <c r="FK79" s="622"/>
      <c r="FL79" s="622"/>
      <c r="FM79" s="621"/>
      <c r="FN79" s="622"/>
      <c r="FO79" s="622"/>
      <c r="FP79" s="622"/>
      <c r="FQ79" s="622"/>
      <c r="FR79" s="622"/>
      <c r="FS79" s="622"/>
      <c r="FT79" s="622"/>
      <c r="FU79" s="622"/>
      <c r="FV79" s="622"/>
      <c r="FW79" s="622"/>
      <c r="FX79" s="622"/>
      <c r="FY79" s="622"/>
      <c r="FZ79" s="622"/>
      <c r="GA79" s="621"/>
      <c r="GB79" s="622"/>
      <c r="GC79" s="622"/>
      <c r="GD79" s="622"/>
      <c r="GE79" s="622"/>
      <c r="GF79" s="622"/>
      <c r="GG79" s="622"/>
      <c r="GH79" s="622"/>
      <c r="GI79" s="622"/>
      <c r="GJ79" s="622"/>
      <c r="GK79" s="622"/>
      <c r="GL79" s="622"/>
      <c r="GM79" s="622"/>
      <c r="GN79" s="622"/>
      <c r="GO79" s="621"/>
      <c r="GP79" s="622"/>
      <c r="GQ79" s="622"/>
      <c r="GR79" s="622"/>
      <c r="GS79" s="622"/>
      <c r="GT79" s="622"/>
      <c r="GU79" s="622"/>
      <c r="GV79" s="622"/>
      <c r="GW79" s="622"/>
      <c r="GX79" s="622"/>
      <c r="GY79" s="622"/>
      <c r="GZ79" s="622"/>
      <c r="HA79" s="622"/>
      <c r="HB79" s="622"/>
      <c r="HC79" s="621"/>
      <c r="HD79" s="622"/>
      <c r="HE79" s="622"/>
      <c r="HF79" s="622"/>
      <c r="HG79" s="622"/>
      <c r="HH79" s="622"/>
      <c r="HI79" s="622"/>
      <c r="HJ79" s="622"/>
      <c r="HK79" s="622"/>
      <c r="HL79" s="622"/>
      <c r="HM79" s="622"/>
      <c r="HN79" s="622"/>
      <c r="HO79" s="622"/>
      <c r="HP79" s="622"/>
      <c r="HQ79" s="621"/>
      <c r="HR79" s="622"/>
      <c r="HS79" s="622"/>
      <c r="HT79" s="622"/>
      <c r="HU79" s="622"/>
      <c r="HV79" s="622"/>
      <c r="HW79" s="622"/>
      <c r="HX79" s="622"/>
      <c r="HY79" s="622"/>
      <c r="HZ79" s="622"/>
      <c r="IA79" s="622"/>
      <c r="IB79" s="622"/>
      <c r="IC79" s="622"/>
      <c r="ID79" s="622"/>
      <c r="IE79" s="621"/>
      <c r="IF79" s="622"/>
      <c r="IG79" s="622"/>
      <c r="IH79" s="622"/>
      <c r="II79" s="622"/>
      <c r="IJ79" s="622"/>
      <c r="IK79" s="622"/>
      <c r="IL79" s="622"/>
      <c r="IM79" s="622"/>
      <c r="IN79" s="622"/>
      <c r="IO79" s="622"/>
      <c r="IP79" s="622"/>
      <c r="IQ79" s="622"/>
      <c r="IR79" s="622"/>
      <c r="IS79" s="621"/>
      <c r="IT79" s="622"/>
      <c r="IU79" s="622"/>
      <c r="IV79" s="622"/>
      <c r="IW79" s="622"/>
      <c r="IX79" s="622"/>
      <c r="IY79" s="622"/>
      <c r="IZ79" s="622"/>
      <c r="JA79" s="622"/>
      <c r="JB79" s="622"/>
      <c r="JC79" s="622"/>
      <c r="JD79" s="622"/>
      <c r="JE79" s="622"/>
      <c r="JF79" s="622"/>
      <c r="JG79" s="621"/>
      <c r="JH79" s="622"/>
      <c r="JI79" s="622"/>
      <c r="JJ79" s="622"/>
      <c r="JK79" s="622"/>
      <c r="JL79" s="622"/>
      <c r="JM79" s="622"/>
      <c r="JN79" s="622"/>
      <c r="JO79" s="622"/>
      <c r="JP79" s="622"/>
      <c r="JQ79" s="622"/>
      <c r="JR79" s="622"/>
      <c r="JS79" s="622"/>
      <c r="JT79" s="622"/>
      <c r="JU79" s="621"/>
      <c r="JV79" s="622"/>
      <c r="JW79" s="622"/>
      <c r="JX79" s="622"/>
      <c r="JY79" s="622"/>
      <c r="JZ79" s="622"/>
      <c r="KA79" s="622"/>
      <c r="KB79" s="622"/>
      <c r="KC79" s="622"/>
      <c r="KD79" s="622"/>
      <c r="KE79" s="622"/>
      <c r="KF79" s="622"/>
      <c r="KG79" s="622"/>
      <c r="KH79" s="622"/>
      <c r="KI79" s="621"/>
      <c r="KJ79" s="622"/>
      <c r="KK79" s="622"/>
      <c r="KL79" s="622"/>
      <c r="KM79" s="622"/>
      <c r="KN79" s="622"/>
      <c r="KO79" s="622"/>
      <c r="KP79" s="622"/>
      <c r="KQ79" s="622"/>
      <c r="KR79" s="622"/>
      <c r="KS79" s="622"/>
      <c r="KT79" s="622"/>
      <c r="KU79" s="622"/>
      <c r="KV79" s="622"/>
      <c r="KW79" s="621"/>
      <c r="KX79" s="622"/>
      <c r="KY79" s="622"/>
      <c r="KZ79" s="622"/>
      <c r="LA79" s="622"/>
      <c r="LB79" s="622"/>
      <c r="LC79" s="622"/>
      <c r="LD79" s="622"/>
      <c r="LE79" s="622"/>
      <c r="LF79" s="622"/>
      <c r="LG79" s="622"/>
      <c r="LH79" s="622"/>
      <c r="LI79" s="622"/>
      <c r="LJ79" s="622"/>
      <c r="LK79" s="621"/>
      <c r="LL79" s="622"/>
      <c r="LM79" s="622"/>
      <c r="LN79" s="622"/>
      <c r="LO79" s="622"/>
      <c r="LP79" s="622"/>
      <c r="LQ79" s="622"/>
      <c r="LR79" s="622"/>
      <c r="LS79" s="622"/>
      <c r="LT79" s="622"/>
      <c r="LU79" s="622"/>
      <c r="LV79" s="622"/>
      <c r="LW79" s="622"/>
      <c r="LX79" s="622"/>
      <c r="LY79" s="621"/>
      <c r="LZ79" s="622"/>
      <c r="MA79" s="622"/>
      <c r="MB79" s="622"/>
      <c r="MC79" s="622"/>
      <c r="MD79" s="622"/>
      <c r="ME79" s="622"/>
      <c r="MF79" s="622"/>
      <c r="MG79" s="622"/>
      <c r="MH79" s="622"/>
      <c r="MI79" s="622"/>
      <c r="MJ79" s="622"/>
      <c r="MK79" s="622"/>
      <c r="ML79" s="622"/>
      <c r="MM79" s="621"/>
      <c r="MN79" s="622"/>
      <c r="MO79" s="622"/>
      <c r="MP79" s="622"/>
      <c r="MQ79" s="622"/>
      <c r="MR79" s="622"/>
      <c r="MS79" s="622"/>
      <c r="MT79" s="622"/>
      <c r="MU79" s="622"/>
      <c r="MV79" s="622"/>
      <c r="MW79" s="622"/>
      <c r="MX79" s="622"/>
      <c r="MY79" s="622"/>
      <c r="MZ79" s="622"/>
      <c r="NA79" s="621"/>
      <c r="NB79" s="622"/>
      <c r="NC79" s="622"/>
      <c r="ND79" s="622"/>
      <c r="NE79" s="622"/>
      <c r="NF79" s="622"/>
      <c r="NG79" s="622"/>
      <c r="NH79" s="622"/>
      <c r="NI79" s="622"/>
      <c r="NJ79" s="622"/>
      <c r="NK79" s="622"/>
      <c r="NL79" s="622"/>
      <c r="NM79" s="622"/>
      <c r="NN79" s="622"/>
      <c r="NO79" s="621"/>
      <c r="NP79" s="622"/>
      <c r="NQ79" s="622"/>
      <c r="NR79" s="622"/>
      <c r="NS79" s="622"/>
      <c r="NT79" s="622"/>
      <c r="NU79" s="622"/>
      <c r="NV79" s="622"/>
      <c r="NW79" s="622"/>
      <c r="NX79" s="622"/>
      <c r="NY79" s="622"/>
      <c r="NZ79" s="622"/>
      <c r="OA79" s="622"/>
      <c r="OB79" s="622"/>
      <c r="OC79" s="621"/>
      <c r="OD79" s="622"/>
      <c r="OE79" s="622"/>
      <c r="OF79" s="622"/>
      <c r="OG79" s="622"/>
      <c r="OH79" s="622"/>
      <c r="OI79" s="622"/>
      <c r="OJ79" s="622"/>
      <c r="OK79" s="622"/>
      <c r="OL79" s="622"/>
      <c r="OM79" s="622"/>
      <c r="ON79" s="622"/>
      <c r="OO79" s="622"/>
      <c r="OP79" s="622"/>
      <c r="OQ79" s="621"/>
      <c r="OR79" s="622"/>
      <c r="OS79" s="622"/>
      <c r="OT79" s="622"/>
      <c r="OU79" s="622"/>
      <c r="OV79" s="622"/>
      <c r="OW79" s="622"/>
      <c r="OX79" s="622"/>
      <c r="OY79" s="622"/>
      <c r="OZ79" s="622"/>
      <c r="PA79" s="622"/>
      <c r="PB79" s="622"/>
      <c r="PC79" s="622"/>
      <c r="PD79" s="622"/>
      <c r="PE79" s="621"/>
      <c r="PF79" s="622"/>
      <c r="PG79" s="622"/>
      <c r="PH79" s="622"/>
      <c r="PI79" s="622"/>
      <c r="PJ79" s="622"/>
      <c r="PK79" s="622"/>
      <c r="PL79" s="622"/>
      <c r="PM79" s="622"/>
      <c r="PN79" s="622"/>
      <c r="PO79" s="622"/>
      <c r="PP79" s="622"/>
      <c r="PQ79" s="622"/>
      <c r="PR79" s="622"/>
      <c r="PS79" s="621"/>
      <c r="PT79" s="622"/>
      <c r="PU79" s="622"/>
      <c r="PV79" s="622"/>
      <c r="PW79" s="622"/>
      <c r="PX79" s="622"/>
      <c r="PY79" s="622"/>
      <c r="PZ79" s="622"/>
      <c r="QA79" s="622"/>
      <c r="QB79" s="622"/>
      <c r="QC79" s="622"/>
      <c r="QD79" s="622"/>
      <c r="QE79" s="622"/>
      <c r="QF79" s="622"/>
      <c r="QG79" s="621"/>
      <c r="QH79" s="622"/>
      <c r="QI79" s="622"/>
      <c r="QJ79" s="622"/>
      <c r="QK79" s="622"/>
      <c r="QL79" s="622"/>
      <c r="QM79" s="622"/>
      <c r="QN79" s="622"/>
      <c r="QO79" s="622"/>
      <c r="QP79" s="622"/>
      <c r="QQ79" s="622"/>
      <c r="QR79" s="622"/>
      <c r="QS79" s="622"/>
      <c r="QT79" s="622"/>
      <c r="QU79" s="621"/>
      <c r="QV79" s="622"/>
      <c r="QW79" s="622"/>
      <c r="QX79" s="622"/>
      <c r="QY79" s="622"/>
      <c r="QZ79" s="622"/>
      <c r="RA79" s="622"/>
      <c r="RB79" s="622"/>
      <c r="RC79" s="622"/>
      <c r="RD79" s="622"/>
      <c r="RE79" s="622"/>
      <c r="RF79" s="622"/>
      <c r="RG79" s="622"/>
      <c r="RH79" s="622"/>
      <c r="RI79" s="621"/>
      <c r="RJ79" s="622"/>
      <c r="RK79" s="622"/>
      <c r="RL79" s="622"/>
      <c r="RM79" s="622"/>
      <c r="RN79" s="622"/>
      <c r="RO79" s="622"/>
      <c r="RP79" s="622"/>
      <c r="RQ79" s="622"/>
      <c r="RR79" s="622"/>
      <c r="RS79" s="622"/>
      <c r="RT79" s="622"/>
      <c r="RU79" s="622"/>
      <c r="RV79" s="622"/>
      <c r="RW79" s="621"/>
      <c r="RX79" s="622"/>
      <c r="RY79" s="622"/>
      <c r="RZ79" s="622"/>
      <c r="SA79" s="622"/>
      <c r="SB79" s="622"/>
      <c r="SC79" s="622"/>
      <c r="SD79" s="622"/>
      <c r="SE79" s="622"/>
      <c r="SF79" s="622"/>
      <c r="SG79" s="622"/>
      <c r="SH79" s="622"/>
      <c r="SI79" s="622"/>
      <c r="SJ79" s="622"/>
      <c r="SK79" s="621"/>
      <c r="SL79" s="622"/>
      <c r="SM79" s="622"/>
      <c r="SN79" s="622"/>
      <c r="SO79" s="622"/>
      <c r="SP79" s="622"/>
      <c r="SQ79" s="622"/>
      <c r="SR79" s="622"/>
      <c r="SS79" s="622"/>
      <c r="ST79" s="622"/>
      <c r="SU79" s="622"/>
      <c r="SV79" s="622"/>
      <c r="SW79" s="622"/>
      <c r="SX79" s="622"/>
      <c r="SY79" s="621"/>
      <c r="SZ79" s="622"/>
      <c r="TA79" s="622"/>
      <c r="TB79" s="622"/>
      <c r="TC79" s="622"/>
      <c r="TD79" s="622"/>
      <c r="TE79" s="622"/>
      <c r="TF79" s="622"/>
      <c r="TG79" s="622"/>
      <c r="TH79" s="622"/>
      <c r="TI79" s="622"/>
      <c r="TJ79" s="622"/>
      <c r="TK79" s="622"/>
      <c r="TL79" s="622"/>
      <c r="TM79" s="621"/>
      <c r="TN79" s="622"/>
      <c r="TO79" s="622"/>
      <c r="TP79" s="622"/>
      <c r="TQ79" s="622"/>
      <c r="TR79" s="622"/>
      <c r="TS79" s="622"/>
      <c r="TT79" s="622"/>
      <c r="TU79" s="622"/>
      <c r="TV79" s="622"/>
      <c r="TW79" s="622"/>
      <c r="TX79" s="622"/>
      <c r="TY79" s="622"/>
      <c r="TZ79" s="622"/>
      <c r="UA79" s="621"/>
      <c r="UB79" s="622"/>
      <c r="UC79" s="622"/>
      <c r="UD79" s="622"/>
      <c r="UE79" s="622"/>
      <c r="UF79" s="622"/>
      <c r="UG79" s="622"/>
      <c r="UH79" s="622"/>
      <c r="UI79" s="622"/>
      <c r="UJ79" s="622"/>
      <c r="UK79" s="622"/>
      <c r="UL79" s="622"/>
      <c r="UM79" s="622"/>
      <c r="UN79" s="622"/>
      <c r="UO79" s="621"/>
      <c r="UP79" s="622"/>
      <c r="UQ79" s="622"/>
      <c r="UR79" s="622"/>
      <c r="US79" s="622"/>
      <c r="UT79" s="622"/>
      <c r="UU79" s="622"/>
      <c r="UV79" s="622"/>
      <c r="UW79" s="622"/>
      <c r="UX79" s="622"/>
      <c r="UY79" s="622"/>
      <c r="UZ79" s="622"/>
      <c r="VA79" s="622"/>
      <c r="VB79" s="622"/>
      <c r="VC79" s="621"/>
      <c r="VD79" s="622"/>
      <c r="VE79" s="622"/>
      <c r="VF79" s="622"/>
      <c r="VG79" s="622"/>
      <c r="VH79" s="622"/>
      <c r="VI79" s="622"/>
      <c r="VJ79" s="622"/>
      <c r="VK79" s="622"/>
      <c r="VL79" s="622"/>
      <c r="VM79" s="622"/>
      <c r="VN79" s="622"/>
      <c r="VO79" s="622"/>
      <c r="VP79" s="622"/>
      <c r="VQ79" s="621"/>
      <c r="VR79" s="622"/>
      <c r="VS79" s="622"/>
      <c r="VT79" s="622"/>
      <c r="VU79" s="622"/>
      <c r="VV79" s="622"/>
      <c r="VW79" s="622"/>
      <c r="VX79" s="622"/>
      <c r="VY79" s="622"/>
      <c r="VZ79" s="622"/>
      <c r="WA79" s="622"/>
      <c r="WB79" s="622"/>
      <c r="WC79" s="622"/>
      <c r="WD79" s="622"/>
      <c r="WE79" s="621"/>
      <c r="WF79" s="622"/>
      <c r="WG79" s="622"/>
      <c r="WH79" s="622"/>
      <c r="WI79" s="622"/>
      <c r="WJ79" s="622"/>
      <c r="WK79" s="622"/>
      <c r="WL79" s="622"/>
      <c r="WM79" s="622"/>
      <c r="WN79" s="622"/>
      <c r="WO79" s="622"/>
      <c r="WP79" s="622"/>
      <c r="WQ79" s="622"/>
      <c r="WR79" s="622"/>
      <c r="WS79" s="621"/>
      <c r="WT79" s="622"/>
      <c r="WU79" s="622"/>
      <c r="WV79" s="622"/>
      <c r="WW79" s="622"/>
      <c r="WX79" s="622"/>
      <c r="WY79" s="622"/>
      <c r="WZ79" s="622"/>
      <c r="XA79" s="622"/>
      <c r="XB79" s="622"/>
      <c r="XC79" s="622"/>
      <c r="XD79" s="622"/>
      <c r="XE79" s="622"/>
      <c r="XF79" s="622"/>
      <c r="XG79" s="621"/>
      <c r="XH79" s="622"/>
      <c r="XI79" s="622"/>
      <c r="XJ79" s="622"/>
      <c r="XK79" s="622"/>
      <c r="XL79" s="622"/>
      <c r="XM79" s="622"/>
      <c r="XN79" s="622"/>
      <c r="XO79" s="622"/>
      <c r="XP79" s="622"/>
      <c r="XQ79" s="622"/>
      <c r="XR79" s="622"/>
      <c r="XS79" s="622"/>
      <c r="XT79" s="622"/>
      <c r="XU79" s="621"/>
      <c r="XV79" s="622"/>
      <c r="XW79" s="622"/>
      <c r="XX79" s="622"/>
      <c r="XY79" s="622"/>
      <c r="XZ79" s="622"/>
      <c r="YA79" s="622"/>
      <c r="YB79" s="622"/>
      <c r="YC79" s="622"/>
      <c r="YD79" s="622"/>
      <c r="YE79" s="622"/>
      <c r="YF79" s="622"/>
      <c r="YG79" s="622"/>
      <c r="YH79" s="622"/>
      <c r="YI79" s="621"/>
      <c r="YJ79" s="622"/>
      <c r="YK79" s="622"/>
      <c r="YL79" s="622"/>
      <c r="YM79" s="622"/>
      <c r="YN79" s="622"/>
      <c r="YO79" s="622"/>
      <c r="YP79" s="622"/>
      <c r="YQ79" s="622"/>
      <c r="YR79" s="622"/>
      <c r="YS79" s="622"/>
      <c r="YT79" s="622"/>
      <c r="YU79" s="622"/>
      <c r="YV79" s="622"/>
      <c r="YW79" s="621"/>
      <c r="YX79" s="622"/>
      <c r="YY79" s="622"/>
      <c r="YZ79" s="622"/>
      <c r="ZA79" s="622"/>
      <c r="ZB79" s="622"/>
      <c r="ZC79" s="622"/>
      <c r="ZD79" s="622"/>
      <c r="ZE79" s="622"/>
      <c r="ZF79" s="622"/>
      <c r="ZG79" s="622"/>
      <c r="ZH79" s="622"/>
      <c r="ZI79" s="622"/>
      <c r="ZJ79" s="622"/>
      <c r="ZK79" s="621"/>
      <c r="ZL79" s="622"/>
      <c r="ZM79" s="622"/>
      <c r="ZN79" s="622"/>
      <c r="ZO79" s="622"/>
      <c r="ZP79" s="622"/>
      <c r="ZQ79" s="622"/>
      <c r="ZR79" s="622"/>
      <c r="ZS79" s="622"/>
      <c r="ZT79" s="622"/>
      <c r="ZU79" s="622"/>
      <c r="ZV79" s="622"/>
      <c r="ZW79" s="622"/>
      <c r="ZX79" s="622"/>
      <c r="ZY79" s="621"/>
      <c r="ZZ79" s="622"/>
      <c r="AAA79" s="622"/>
      <c r="AAB79" s="622"/>
      <c r="AAC79" s="622"/>
      <c r="AAD79" s="622"/>
      <c r="AAE79" s="622"/>
      <c r="AAF79" s="622"/>
      <c r="AAG79" s="622"/>
      <c r="AAH79" s="622"/>
      <c r="AAI79" s="622"/>
      <c r="AAJ79" s="622"/>
      <c r="AAK79" s="622"/>
      <c r="AAL79" s="622"/>
      <c r="AAM79" s="621"/>
      <c r="AAN79" s="622"/>
      <c r="AAO79" s="622"/>
      <c r="AAP79" s="622"/>
      <c r="AAQ79" s="622"/>
      <c r="AAR79" s="622"/>
      <c r="AAS79" s="622"/>
      <c r="AAT79" s="622"/>
      <c r="AAU79" s="622"/>
      <c r="AAV79" s="622"/>
      <c r="AAW79" s="622"/>
      <c r="AAX79" s="622"/>
      <c r="AAY79" s="622"/>
      <c r="AAZ79" s="622"/>
      <c r="ABA79" s="621"/>
      <c r="ABB79" s="622"/>
      <c r="ABC79" s="622"/>
      <c r="ABD79" s="622"/>
      <c r="ABE79" s="622"/>
      <c r="ABF79" s="622"/>
      <c r="ABG79" s="622"/>
      <c r="ABH79" s="622"/>
      <c r="ABI79" s="622"/>
      <c r="ABJ79" s="622"/>
      <c r="ABK79" s="622"/>
      <c r="ABL79" s="622"/>
      <c r="ABM79" s="622"/>
      <c r="ABN79" s="622"/>
      <c r="ABO79" s="621"/>
      <c r="ABP79" s="622"/>
      <c r="ABQ79" s="622"/>
      <c r="ABR79" s="622"/>
      <c r="ABS79" s="622"/>
      <c r="ABT79" s="622"/>
      <c r="ABU79" s="622"/>
      <c r="ABV79" s="622"/>
      <c r="ABW79" s="622"/>
      <c r="ABX79" s="622"/>
      <c r="ABY79" s="622"/>
      <c r="ABZ79" s="622"/>
      <c r="ACA79" s="622"/>
      <c r="ACB79" s="622"/>
      <c r="ACC79" s="621"/>
      <c r="ACD79" s="622"/>
      <c r="ACE79" s="622"/>
      <c r="ACF79" s="622"/>
      <c r="ACG79" s="622"/>
      <c r="ACH79" s="622"/>
      <c r="ACI79" s="622"/>
      <c r="ACJ79" s="622"/>
      <c r="ACK79" s="622"/>
      <c r="ACL79" s="622"/>
      <c r="ACM79" s="622"/>
      <c r="ACN79" s="622"/>
      <c r="ACO79" s="622"/>
      <c r="ACP79" s="622"/>
      <c r="ACQ79" s="621"/>
      <c r="ACR79" s="622"/>
      <c r="ACS79" s="622"/>
      <c r="ACT79" s="622"/>
      <c r="ACU79" s="622"/>
      <c r="ACV79" s="622"/>
      <c r="ACW79" s="622"/>
      <c r="ACX79" s="622"/>
      <c r="ACY79" s="622"/>
      <c r="ACZ79" s="622"/>
      <c r="ADA79" s="622"/>
      <c r="ADB79" s="622"/>
      <c r="ADC79" s="622"/>
      <c r="ADD79" s="622"/>
      <c r="ADE79" s="621"/>
      <c r="ADF79" s="622"/>
      <c r="ADG79" s="622"/>
      <c r="ADH79" s="622"/>
      <c r="ADI79" s="622"/>
      <c r="ADJ79" s="622"/>
      <c r="ADK79" s="622"/>
      <c r="ADL79" s="622"/>
      <c r="ADM79" s="622"/>
      <c r="ADN79" s="622"/>
      <c r="ADO79" s="622"/>
      <c r="ADP79" s="622"/>
      <c r="ADQ79" s="622"/>
      <c r="ADR79" s="622"/>
      <c r="ADS79" s="621"/>
      <c r="ADT79" s="622"/>
      <c r="ADU79" s="622"/>
      <c r="ADV79" s="622"/>
      <c r="ADW79" s="622"/>
      <c r="ADX79" s="622"/>
      <c r="ADY79" s="622"/>
      <c r="ADZ79" s="622"/>
      <c r="AEA79" s="622"/>
      <c r="AEB79" s="622"/>
      <c r="AEC79" s="622"/>
      <c r="AED79" s="622"/>
      <c r="AEE79" s="622"/>
      <c r="AEF79" s="622"/>
      <c r="AEG79" s="621"/>
      <c r="AEH79" s="622"/>
      <c r="AEI79" s="622"/>
      <c r="AEJ79" s="622"/>
      <c r="AEK79" s="622"/>
      <c r="AEL79" s="622"/>
      <c r="AEM79" s="622"/>
      <c r="AEN79" s="622"/>
      <c r="AEO79" s="622"/>
      <c r="AEP79" s="622"/>
      <c r="AEQ79" s="622"/>
      <c r="AER79" s="622"/>
      <c r="AES79" s="622"/>
      <c r="AET79" s="622"/>
      <c r="AEU79" s="621"/>
      <c r="AEV79" s="622"/>
      <c r="AEW79" s="622"/>
      <c r="AEX79" s="622"/>
      <c r="AEY79" s="622"/>
      <c r="AEZ79" s="622"/>
      <c r="AFA79" s="622"/>
      <c r="AFB79" s="622"/>
      <c r="AFC79" s="622"/>
      <c r="AFD79" s="622"/>
      <c r="AFE79" s="622"/>
      <c r="AFF79" s="622"/>
      <c r="AFG79" s="622"/>
      <c r="AFH79" s="622"/>
      <c r="AFI79" s="621"/>
      <c r="AFJ79" s="622"/>
      <c r="AFK79" s="622"/>
      <c r="AFL79" s="622"/>
      <c r="AFM79" s="622"/>
      <c r="AFN79" s="622"/>
      <c r="AFO79" s="622"/>
      <c r="AFP79" s="622"/>
      <c r="AFQ79" s="622"/>
      <c r="AFR79" s="622"/>
      <c r="AFS79" s="622"/>
      <c r="AFT79" s="622"/>
      <c r="AFU79" s="622"/>
      <c r="AFV79" s="622"/>
      <c r="AFW79" s="621"/>
      <c r="AFX79" s="622"/>
      <c r="AFY79" s="622"/>
      <c r="AFZ79" s="622"/>
      <c r="AGA79" s="622"/>
      <c r="AGB79" s="622"/>
      <c r="AGC79" s="622"/>
      <c r="AGD79" s="622"/>
      <c r="AGE79" s="622"/>
      <c r="AGF79" s="622"/>
      <c r="AGG79" s="622"/>
      <c r="AGH79" s="622"/>
      <c r="AGI79" s="622"/>
      <c r="AGJ79" s="622"/>
      <c r="AGK79" s="621"/>
      <c r="AGL79" s="622"/>
      <c r="AGM79" s="622"/>
      <c r="AGN79" s="622"/>
      <c r="AGO79" s="622"/>
      <c r="AGP79" s="622"/>
      <c r="AGQ79" s="622"/>
      <c r="AGR79" s="622"/>
      <c r="AGS79" s="622"/>
      <c r="AGT79" s="622"/>
      <c r="AGU79" s="622"/>
      <c r="AGV79" s="622"/>
      <c r="AGW79" s="622"/>
      <c r="AGX79" s="622"/>
      <c r="AGY79" s="621"/>
      <c r="AGZ79" s="622"/>
      <c r="AHA79" s="622"/>
      <c r="AHB79" s="622"/>
      <c r="AHC79" s="622"/>
      <c r="AHD79" s="622"/>
      <c r="AHE79" s="622"/>
      <c r="AHF79" s="622"/>
      <c r="AHG79" s="622"/>
      <c r="AHH79" s="622"/>
      <c r="AHI79" s="622"/>
      <c r="AHJ79" s="622"/>
      <c r="AHK79" s="622"/>
      <c r="AHL79" s="622"/>
      <c r="AHM79" s="621"/>
      <c r="AHN79" s="622"/>
      <c r="AHO79" s="622"/>
      <c r="AHP79" s="622"/>
      <c r="AHQ79" s="622"/>
      <c r="AHR79" s="622"/>
      <c r="AHS79" s="622"/>
      <c r="AHT79" s="622"/>
      <c r="AHU79" s="622"/>
      <c r="AHV79" s="622"/>
      <c r="AHW79" s="622"/>
      <c r="AHX79" s="622"/>
      <c r="AHY79" s="622"/>
      <c r="AHZ79" s="622"/>
      <c r="AIA79" s="621"/>
      <c r="AIB79" s="622"/>
      <c r="AIC79" s="622"/>
      <c r="AID79" s="622"/>
      <c r="AIE79" s="622"/>
      <c r="AIF79" s="622"/>
      <c r="AIG79" s="622"/>
      <c r="AIH79" s="622"/>
      <c r="AII79" s="622"/>
      <c r="AIJ79" s="622"/>
      <c r="AIK79" s="622"/>
      <c r="AIL79" s="622"/>
      <c r="AIM79" s="622"/>
      <c r="AIN79" s="622"/>
      <c r="AIO79" s="621"/>
      <c r="AIP79" s="622"/>
      <c r="AIQ79" s="622"/>
      <c r="AIR79" s="622"/>
      <c r="AIS79" s="622"/>
      <c r="AIT79" s="622"/>
      <c r="AIU79" s="622"/>
      <c r="AIV79" s="622"/>
      <c r="AIW79" s="622"/>
      <c r="AIX79" s="622"/>
      <c r="AIY79" s="622"/>
      <c r="AIZ79" s="622"/>
      <c r="AJA79" s="622"/>
      <c r="AJB79" s="622"/>
      <c r="AJC79" s="621"/>
      <c r="AJD79" s="622"/>
      <c r="AJE79" s="622"/>
      <c r="AJF79" s="622"/>
      <c r="AJG79" s="622"/>
      <c r="AJH79" s="622"/>
      <c r="AJI79" s="622"/>
      <c r="AJJ79" s="622"/>
      <c r="AJK79" s="622"/>
      <c r="AJL79" s="622"/>
      <c r="AJM79" s="622"/>
      <c r="AJN79" s="622"/>
      <c r="AJO79" s="622"/>
      <c r="AJP79" s="622"/>
      <c r="AJQ79" s="621"/>
      <c r="AJR79" s="622"/>
      <c r="AJS79" s="622"/>
      <c r="AJT79" s="622"/>
      <c r="AJU79" s="622"/>
      <c r="AJV79" s="622"/>
      <c r="AJW79" s="622"/>
      <c r="AJX79" s="622"/>
      <c r="AJY79" s="622"/>
      <c r="AJZ79" s="622"/>
      <c r="AKA79" s="622"/>
      <c r="AKB79" s="622"/>
      <c r="AKC79" s="622"/>
      <c r="AKD79" s="622"/>
      <c r="AKE79" s="621"/>
      <c r="AKF79" s="622"/>
      <c r="AKG79" s="622"/>
      <c r="AKH79" s="622"/>
      <c r="AKI79" s="622"/>
      <c r="AKJ79" s="622"/>
      <c r="AKK79" s="622"/>
      <c r="AKL79" s="622"/>
      <c r="AKM79" s="622"/>
      <c r="AKN79" s="622"/>
      <c r="AKO79" s="622"/>
      <c r="AKP79" s="622"/>
      <c r="AKQ79" s="622"/>
      <c r="AKR79" s="622"/>
      <c r="AKS79" s="621"/>
      <c r="AKT79" s="622"/>
      <c r="AKU79" s="622"/>
      <c r="AKV79" s="622"/>
      <c r="AKW79" s="622"/>
      <c r="AKX79" s="622"/>
      <c r="AKY79" s="622"/>
      <c r="AKZ79" s="622"/>
      <c r="ALA79" s="622"/>
      <c r="ALB79" s="622"/>
      <c r="ALC79" s="622"/>
      <c r="ALD79" s="622"/>
      <c r="ALE79" s="622"/>
      <c r="ALF79" s="622"/>
      <c r="ALG79" s="621"/>
      <c r="ALH79" s="622"/>
      <c r="ALI79" s="622"/>
      <c r="ALJ79" s="622"/>
      <c r="ALK79" s="622"/>
      <c r="ALL79" s="622"/>
      <c r="ALM79" s="622"/>
      <c r="ALN79" s="622"/>
      <c r="ALO79" s="622"/>
      <c r="ALP79" s="622"/>
      <c r="ALQ79" s="622"/>
      <c r="ALR79" s="622"/>
      <c r="ALS79" s="622"/>
      <c r="ALT79" s="622"/>
      <c r="ALU79" s="621"/>
      <c r="ALV79" s="622"/>
      <c r="ALW79" s="622"/>
      <c r="ALX79" s="622"/>
      <c r="ALY79" s="622"/>
      <c r="ALZ79" s="622"/>
      <c r="AMA79" s="622"/>
      <c r="AMB79" s="622"/>
      <c r="AMC79" s="622"/>
      <c r="AMD79" s="622"/>
      <c r="AME79" s="622"/>
      <c r="AMF79" s="622"/>
      <c r="AMG79" s="622"/>
      <c r="AMH79" s="622"/>
      <c r="AMI79" s="621"/>
      <c r="AMJ79" s="622"/>
      <c r="AMK79" s="622"/>
      <c r="AML79" s="622"/>
      <c r="AMM79" s="622"/>
      <c r="AMN79" s="622"/>
      <c r="AMO79" s="622"/>
      <c r="AMP79" s="622"/>
      <c r="AMQ79" s="622"/>
      <c r="AMR79" s="622"/>
      <c r="AMS79" s="622"/>
      <c r="AMT79" s="622"/>
      <c r="AMU79" s="622"/>
      <c r="AMV79" s="622"/>
      <c r="AMW79" s="621"/>
      <c r="AMX79" s="622"/>
      <c r="AMY79" s="622"/>
      <c r="AMZ79" s="622"/>
      <c r="ANA79" s="622"/>
      <c r="ANB79" s="622"/>
      <c r="ANC79" s="622"/>
      <c r="AND79" s="622"/>
      <c r="ANE79" s="622"/>
      <c r="ANF79" s="622"/>
      <c r="ANG79" s="622"/>
      <c r="ANH79" s="622"/>
      <c r="ANI79" s="622"/>
      <c r="ANJ79" s="622"/>
      <c r="ANK79" s="621"/>
      <c r="ANL79" s="622"/>
      <c r="ANM79" s="622"/>
      <c r="ANN79" s="622"/>
      <c r="ANO79" s="622"/>
      <c r="ANP79" s="622"/>
      <c r="ANQ79" s="622"/>
      <c r="ANR79" s="622"/>
      <c r="ANS79" s="622"/>
      <c r="ANT79" s="622"/>
      <c r="ANU79" s="622"/>
      <c r="ANV79" s="622"/>
      <c r="ANW79" s="622"/>
      <c r="ANX79" s="622"/>
      <c r="ANY79" s="621"/>
      <c r="ANZ79" s="622"/>
      <c r="AOA79" s="622"/>
      <c r="AOB79" s="622"/>
      <c r="AOC79" s="622"/>
      <c r="AOD79" s="622"/>
      <c r="AOE79" s="622"/>
      <c r="AOF79" s="622"/>
      <c r="AOG79" s="622"/>
      <c r="AOH79" s="622"/>
      <c r="AOI79" s="622"/>
      <c r="AOJ79" s="622"/>
      <c r="AOK79" s="622"/>
      <c r="AOL79" s="622"/>
      <c r="AOM79" s="621"/>
      <c r="AON79" s="622"/>
      <c r="AOO79" s="622"/>
      <c r="AOP79" s="622"/>
      <c r="AOQ79" s="622"/>
      <c r="AOR79" s="622"/>
      <c r="AOS79" s="622"/>
      <c r="AOT79" s="622"/>
      <c r="AOU79" s="622"/>
      <c r="AOV79" s="622"/>
      <c r="AOW79" s="622"/>
      <c r="AOX79" s="622"/>
      <c r="AOY79" s="622"/>
      <c r="AOZ79" s="622"/>
      <c r="APA79" s="621"/>
      <c r="APB79" s="622"/>
      <c r="APC79" s="622"/>
      <c r="APD79" s="622"/>
      <c r="APE79" s="622"/>
      <c r="APF79" s="622"/>
      <c r="APG79" s="622"/>
      <c r="APH79" s="622"/>
      <c r="API79" s="622"/>
      <c r="APJ79" s="622"/>
      <c r="APK79" s="622"/>
      <c r="APL79" s="622"/>
      <c r="APM79" s="622"/>
      <c r="APN79" s="622"/>
      <c r="APO79" s="621"/>
      <c r="APP79" s="622"/>
      <c r="APQ79" s="622"/>
      <c r="APR79" s="622"/>
      <c r="APS79" s="622"/>
      <c r="APT79" s="622"/>
      <c r="APU79" s="622"/>
      <c r="APV79" s="622"/>
      <c r="APW79" s="622"/>
      <c r="APX79" s="622"/>
      <c r="APY79" s="622"/>
      <c r="APZ79" s="622"/>
      <c r="AQA79" s="622"/>
      <c r="AQB79" s="622"/>
      <c r="AQC79" s="621"/>
      <c r="AQD79" s="622"/>
      <c r="AQE79" s="622"/>
      <c r="AQF79" s="622"/>
      <c r="AQG79" s="622"/>
      <c r="AQH79" s="622"/>
      <c r="AQI79" s="622"/>
      <c r="AQJ79" s="622"/>
      <c r="AQK79" s="622"/>
      <c r="AQL79" s="622"/>
      <c r="AQM79" s="622"/>
      <c r="AQN79" s="622"/>
      <c r="AQO79" s="622"/>
      <c r="AQP79" s="622"/>
      <c r="AQQ79" s="621"/>
      <c r="AQR79" s="622"/>
      <c r="AQS79" s="622"/>
      <c r="AQT79" s="622"/>
      <c r="AQU79" s="622"/>
      <c r="AQV79" s="622"/>
      <c r="AQW79" s="622"/>
      <c r="AQX79" s="622"/>
      <c r="AQY79" s="622"/>
      <c r="AQZ79" s="622"/>
      <c r="ARA79" s="622"/>
      <c r="ARB79" s="622"/>
      <c r="ARC79" s="622"/>
      <c r="ARD79" s="622"/>
      <c r="ARE79" s="621"/>
      <c r="ARF79" s="622"/>
      <c r="ARG79" s="622"/>
      <c r="ARH79" s="622"/>
      <c r="ARI79" s="622"/>
      <c r="ARJ79" s="622"/>
      <c r="ARK79" s="622"/>
      <c r="ARL79" s="622"/>
      <c r="ARM79" s="622"/>
      <c r="ARN79" s="622"/>
      <c r="ARO79" s="622"/>
      <c r="ARP79" s="622"/>
      <c r="ARQ79" s="622"/>
      <c r="ARR79" s="622"/>
      <c r="ARS79" s="621"/>
      <c r="ART79" s="622"/>
      <c r="ARU79" s="622"/>
      <c r="ARV79" s="622"/>
      <c r="ARW79" s="622"/>
      <c r="ARX79" s="622"/>
      <c r="ARY79" s="622"/>
      <c r="ARZ79" s="622"/>
      <c r="ASA79" s="622"/>
      <c r="ASB79" s="622"/>
      <c r="ASC79" s="622"/>
      <c r="ASD79" s="622"/>
      <c r="ASE79" s="622"/>
      <c r="ASF79" s="622"/>
      <c r="ASG79" s="621"/>
      <c r="ASH79" s="622"/>
      <c r="ASI79" s="622"/>
      <c r="ASJ79" s="622"/>
      <c r="ASK79" s="622"/>
      <c r="ASL79" s="622"/>
      <c r="ASM79" s="622"/>
      <c r="ASN79" s="622"/>
      <c r="ASO79" s="622"/>
      <c r="ASP79" s="622"/>
      <c r="ASQ79" s="622"/>
      <c r="ASR79" s="622"/>
      <c r="ASS79" s="622"/>
      <c r="AST79" s="622"/>
      <c r="ASU79" s="621"/>
      <c r="ASV79" s="622"/>
      <c r="ASW79" s="622"/>
      <c r="ASX79" s="622"/>
      <c r="ASY79" s="622"/>
      <c r="ASZ79" s="622"/>
      <c r="ATA79" s="622"/>
      <c r="ATB79" s="622"/>
      <c r="ATC79" s="622"/>
      <c r="ATD79" s="622"/>
      <c r="ATE79" s="622"/>
      <c r="ATF79" s="622"/>
      <c r="ATG79" s="622"/>
      <c r="ATH79" s="622"/>
      <c r="ATI79" s="621"/>
      <c r="ATJ79" s="622"/>
      <c r="ATK79" s="622"/>
      <c r="ATL79" s="622"/>
      <c r="ATM79" s="622"/>
      <c r="ATN79" s="622"/>
      <c r="ATO79" s="622"/>
      <c r="ATP79" s="622"/>
      <c r="ATQ79" s="622"/>
      <c r="ATR79" s="622"/>
      <c r="ATS79" s="622"/>
      <c r="ATT79" s="622"/>
      <c r="ATU79" s="622"/>
      <c r="ATV79" s="622"/>
      <c r="ATW79" s="621"/>
      <c r="ATX79" s="622"/>
      <c r="ATY79" s="622"/>
      <c r="ATZ79" s="622"/>
      <c r="AUA79" s="622"/>
      <c r="AUB79" s="622"/>
      <c r="AUC79" s="622"/>
      <c r="AUD79" s="622"/>
      <c r="AUE79" s="622"/>
      <c r="AUF79" s="622"/>
      <c r="AUG79" s="622"/>
      <c r="AUH79" s="622"/>
      <c r="AUI79" s="622"/>
      <c r="AUJ79" s="622"/>
      <c r="AUK79" s="621"/>
      <c r="AUL79" s="622"/>
      <c r="AUM79" s="622"/>
      <c r="AUN79" s="622"/>
      <c r="AUO79" s="622"/>
      <c r="AUP79" s="622"/>
      <c r="AUQ79" s="622"/>
      <c r="AUR79" s="622"/>
      <c r="AUS79" s="622"/>
      <c r="AUT79" s="622"/>
      <c r="AUU79" s="622"/>
      <c r="AUV79" s="622"/>
      <c r="AUW79" s="622"/>
      <c r="AUX79" s="622"/>
      <c r="AUY79" s="621"/>
      <c r="AUZ79" s="622"/>
      <c r="AVA79" s="622"/>
      <c r="AVB79" s="622"/>
      <c r="AVC79" s="622"/>
      <c r="AVD79" s="622"/>
      <c r="AVE79" s="622"/>
      <c r="AVF79" s="622"/>
      <c r="AVG79" s="622"/>
      <c r="AVH79" s="622"/>
      <c r="AVI79" s="622"/>
      <c r="AVJ79" s="622"/>
      <c r="AVK79" s="622"/>
      <c r="AVL79" s="622"/>
      <c r="AVM79" s="621"/>
      <c r="AVN79" s="622"/>
      <c r="AVO79" s="622"/>
      <c r="AVP79" s="622"/>
      <c r="AVQ79" s="622"/>
      <c r="AVR79" s="622"/>
      <c r="AVS79" s="622"/>
      <c r="AVT79" s="622"/>
      <c r="AVU79" s="622"/>
      <c r="AVV79" s="622"/>
      <c r="AVW79" s="622"/>
      <c r="AVX79" s="622"/>
      <c r="AVY79" s="622"/>
      <c r="AVZ79" s="622"/>
      <c r="AWA79" s="621"/>
      <c r="AWB79" s="622"/>
      <c r="AWC79" s="622"/>
      <c r="AWD79" s="622"/>
      <c r="AWE79" s="622"/>
      <c r="AWF79" s="622"/>
      <c r="AWG79" s="622"/>
      <c r="AWH79" s="622"/>
      <c r="AWI79" s="622"/>
      <c r="AWJ79" s="622"/>
      <c r="AWK79" s="622"/>
      <c r="AWL79" s="622"/>
      <c r="AWM79" s="622"/>
      <c r="AWN79" s="622"/>
      <c r="AWO79" s="621"/>
      <c r="AWP79" s="622"/>
      <c r="AWQ79" s="622"/>
      <c r="AWR79" s="622"/>
      <c r="AWS79" s="622"/>
      <c r="AWT79" s="622"/>
      <c r="AWU79" s="622"/>
      <c r="AWV79" s="622"/>
      <c r="AWW79" s="622"/>
      <c r="AWX79" s="622"/>
      <c r="AWY79" s="622"/>
      <c r="AWZ79" s="622"/>
      <c r="AXA79" s="622"/>
      <c r="AXB79" s="622"/>
      <c r="AXC79" s="621"/>
      <c r="AXD79" s="622"/>
      <c r="AXE79" s="622"/>
      <c r="AXF79" s="622"/>
      <c r="AXG79" s="622"/>
      <c r="AXH79" s="622"/>
      <c r="AXI79" s="622"/>
      <c r="AXJ79" s="622"/>
      <c r="AXK79" s="622"/>
      <c r="AXL79" s="622"/>
      <c r="AXM79" s="622"/>
      <c r="AXN79" s="622"/>
      <c r="AXO79" s="622"/>
      <c r="AXP79" s="622"/>
      <c r="AXQ79" s="621"/>
      <c r="AXR79" s="622"/>
      <c r="AXS79" s="622"/>
      <c r="AXT79" s="622"/>
      <c r="AXU79" s="622"/>
      <c r="AXV79" s="622"/>
      <c r="AXW79" s="622"/>
      <c r="AXX79" s="622"/>
      <c r="AXY79" s="622"/>
      <c r="AXZ79" s="622"/>
      <c r="AYA79" s="622"/>
      <c r="AYB79" s="622"/>
      <c r="AYC79" s="622"/>
      <c r="AYD79" s="622"/>
      <c r="AYE79" s="621"/>
      <c r="AYF79" s="622"/>
      <c r="AYG79" s="622"/>
      <c r="AYH79" s="622"/>
      <c r="AYI79" s="622"/>
      <c r="AYJ79" s="622"/>
      <c r="AYK79" s="622"/>
      <c r="AYL79" s="622"/>
      <c r="AYM79" s="622"/>
      <c r="AYN79" s="622"/>
      <c r="AYO79" s="622"/>
      <c r="AYP79" s="622"/>
      <c r="AYQ79" s="622"/>
      <c r="AYR79" s="622"/>
      <c r="AYS79" s="621"/>
      <c r="AYT79" s="622"/>
      <c r="AYU79" s="622"/>
      <c r="AYV79" s="622"/>
      <c r="AYW79" s="622"/>
      <c r="AYX79" s="622"/>
      <c r="AYY79" s="622"/>
      <c r="AYZ79" s="622"/>
      <c r="AZA79" s="622"/>
      <c r="AZB79" s="622"/>
      <c r="AZC79" s="622"/>
      <c r="AZD79" s="622"/>
      <c r="AZE79" s="622"/>
      <c r="AZF79" s="622"/>
      <c r="AZG79" s="621"/>
      <c r="AZH79" s="622"/>
      <c r="AZI79" s="622"/>
      <c r="AZJ79" s="622"/>
      <c r="AZK79" s="622"/>
      <c r="AZL79" s="622"/>
      <c r="AZM79" s="622"/>
      <c r="AZN79" s="622"/>
      <c r="AZO79" s="622"/>
      <c r="AZP79" s="622"/>
      <c r="AZQ79" s="622"/>
      <c r="AZR79" s="622"/>
      <c r="AZS79" s="622"/>
      <c r="AZT79" s="622"/>
      <c r="AZU79" s="621"/>
      <c r="AZV79" s="622"/>
      <c r="AZW79" s="622"/>
      <c r="AZX79" s="622"/>
      <c r="AZY79" s="622"/>
      <c r="AZZ79" s="622"/>
      <c r="BAA79" s="622"/>
      <c r="BAB79" s="622"/>
      <c r="BAC79" s="622"/>
      <c r="BAD79" s="622"/>
      <c r="BAE79" s="622"/>
      <c r="BAF79" s="622"/>
      <c r="BAG79" s="622"/>
      <c r="BAH79" s="622"/>
      <c r="BAI79" s="621"/>
      <c r="BAJ79" s="622"/>
      <c r="BAK79" s="622"/>
      <c r="BAL79" s="622"/>
      <c r="BAM79" s="622"/>
      <c r="BAN79" s="622"/>
      <c r="BAO79" s="622"/>
      <c r="BAP79" s="622"/>
      <c r="BAQ79" s="622"/>
      <c r="BAR79" s="622"/>
      <c r="BAS79" s="622"/>
      <c r="BAT79" s="622"/>
      <c r="BAU79" s="622"/>
      <c r="BAV79" s="622"/>
      <c r="BAW79" s="621"/>
      <c r="BAX79" s="622"/>
      <c r="BAY79" s="622"/>
      <c r="BAZ79" s="622"/>
      <c r="BBA79" s="622"/>
      <c r="BBB79" s="622"/>
      <c r="BBC79" s="622"/>
      <c r="BBD79" s="622"/>
      <c r="BBE79" s="622"/>
      <c r="BBF79" s="622"/>
      <c r="BBG79" s="622"/>
      <c r="BBH79" s="622"/>
      <c r="BBI79" s="622"/>
      <c r="BBJ79" s="622"/>
      <c r="BBK79" s="621"/>
      <c r="BBL79" s="622"/>
      <c r="BBM79" s="622"/>
      <c r="BBN79" s="622"/>
      <c r="BBO79" s="622"/>
      <c r="BBP79" s="622"/>
      <c r="BBQ79" s="622"/>
      <c r="BBR79" s="622"/>
      <c r="BBS79" s="622"/>
      <c r="BBT79" s="622"/>
      <c r="BBU79" s="622"/>
      <c r="BBV79" s="622"/>
      <c r="BBW79" s="622"/>
      <c r="BBX79" s="622"/>
      <c r="BBY79" s="621"/>
      <c r="BBZ79" s="622"/>
      <c r="BCA79" s="622"/>
      <c r="BCB79" s="622"/>
      <c r="BCC79" s="622"/>
      <c r="BCD79" s="622"/>
      <c r="BCE79" s="622"/>
      <c r="BCF79" s="622"/>
      <c r="BCG79" s="622"/>
      <c r="BCH79" s="622"/>
      <c r="BCI79" s="622"/>
      <c r="BCJ79" s="622"/>
      <c r="BCK79" s="622"/>
      <c r="BCL79" s="622"/>
      <c r="BCM79" s="621"/>
      <c r="BCN79" s="622"/>
      <c r="BCO79" s="622"/>
      <c r="BCP79" s="622"/>
      <c r="BCQ79" s="622"/>
      <c r="BCR79" s="622"/>
      <c r="BCS79" s="622"/>
      <c r="BCT79" s="622"/>
      <c r="BCU79" s="622"/>
      <c r="BCV79" s="622"/>
      <c r="BCW79" s="622"/>
      <c r="BCX79" s="622"/>
      <c r="BCY79" s="622"/>
      <c r="BCZ79" s="622"/>
      <c r="BDA79" s="621"/>
      <c r="BDB79" s="622"/>
      <c r="BDC79" s="622"/>
      <c r="BDD79" s="622"/>
      <c r="BDE79" s="622"/>
      <c r="BDF79" s="622"/>
      <c r="BDG79" s="622"/>
      <c r="BDH79" s="622"/>
      <c r="BDI79" s="622"/>
      <c r="BDJ79" s="622"/>
      <c r="BDK79" s="622"/>
      <c r="BDL79" s="622"/>
      <c r="BDM79" s="622"/>
      <c r="BDN79" s="622"/>
      <c r="BDO79" s="621"/>
      <c r="BDP79" s="622"/>
      <c r="BDQ79" s="622"/>
      <c r="BDR79" s="622"/>
      <c r="BDS79" s="622"/>
      <c r="BDT79" s="622"/>
      <c r="BDU79" s="622"/>
      <c r="BDV79" s="622"/>
      <c r="BDW79" s="622"/>
      <c r="BDX79" s="622"/>
      <c r="BDY79" s="622"/>
      <c r="BDZ79" s="622"/>
      <c r="BEA79" s="622"/>
      <c r="BEB79" s="622"/>
      <c r="BEC79" s="621"/>
      <c r="BED79" s="622"/>
      <c r="BEE79" s="622"/>
      <c r="BEF79" s="622"/>
      <c r="BEG79" s="622"/>
      <c r="BEH79" s="622"/>
      <c r="BEI79" s="622"/>
      <c r="BEJ79" s="622"/>
      <c r="BEK79" s="622"/>
      <c r="BEL79" s="622"/>
      <c r="BEM79" s="622"/>
      <c r="BEN79" s="622"/>
      <c r="BEO79" s="622"/>
      <c r="BEP79" s="622"/>
      <c r="BEQ79" s="621"/>
      <c r="BER79" s="622"/>
      <c r="BES79" s="622"/>
      <c r="BET79" s="622"/>
      <c r="BEU79" s="622"/>
      <c r="BEV79" s="622"/>
      <c r="BEW79" s="622"/>
      <c r="BEX79" s="622"/>
      <c r="BEY79" s="622"/>
      <c r="BEZ79" s="622"/>
      <c r="BFA79" s="622"/>
      <c r="BFB79" s="622"/>
      <c r="BFC79" s="622"/>
      <c r="BFD79" s="622"/>
      <c r="BFE79" s="621"/>
      <c r="BFF79" s="622"/>
      <c r="BFG79" s="622"/>
      <c r="BFH79" s="622"/>
      <c r="BFI79" s="622"/>
      <c r="BFJ79" s="622"/>
      <c r="BFK79" s="622"/>
      <c r="BFL79" s="622"/>
      <c r="BFM79" s="622"/>
      <c r="BFN79" s="622"/>
      <c r="BFO79" s="622"/>
      <c r="BFP79" s="622"/>
      <c r="BFQ79" s="622"/>
      <c r="BFR79" s="622"/>
      <c r="BFS79" s="621"/>
      <c r="BFT79" s="622"/>
      <c r="BFU79" s="622"/>
      <c r="BFV79" s="622"/>
      <c r="BFW79" s="622"/>
      <c r="BFX79" s="622"/>
      <c r="BFY79" s="622"/>
      <c r="BFZ79" s="622"/>
      <c r="BGA79" s="622"/>
      <c r="BGB79" s="622"/>
      <c r="BGC79" s="622"/>
      <c r="BGD79" s="622"/>
      <c r="BGE79" s="622"/>
      <c r="BGF79" s="622"/>
      <c r="BGG79" s="621"/>
      <c r="BGH79" s="622"/>
      <c r="BGI79" s="622"/>
      <c r="BGJ79" s="622"/>
      <c r="BGK79" s="622"/>
      <c r="BGL79" s="622"/>
      <c r="BGM79" s="622"/>
      <c r="BGN79" s="622"/>
      <c r="BGO79" s="622"/>
      <c r="BGP79" s="622"/>
      <c r="BGQ79" s="622"/>
      <c r="BGR79" s="622"/>
      <c r="BGS79" s="622"/>
      <c r="BGT79" s="622"/>
      <c r="BGU79" s="621"/>
      <c r="BGV79" s="622"/>
      <c r="BGW79" s="622"/>
      <c r="BGX79" s="622"/>
      <c r="BGY79" s="622"/>
      <c r="BGZ79" s="622"/>
      <c r="BHA79" s="622"/>
      <c r="BHB79" s="622"/>
      <c r="BHC79" s="622"/>
      <c r="BHD79" s="622"/>
      <c r="BHE79" s="622"/>
      <c r="BHF79" s="622"/>
      <c r="BHG79" s="622"/>
      <c r="BHH79" s="622"/>
      <c r="BHI79" s="621"/>
      <c r="BHJ79" s="622"/>
      <c r="BHK79" s="622"/>
      <c r="BHL79" s="622"/>
      <c r="BHM79" s="622"/>
      <c r="BHN79" s="622"/>
      <c r="BHO79" s="622"/>
      <c r="BHP79" s="622"/>
      <c r="BHQ79" s="622"/>
      <c r="BHR79" s="622"/>
      <c r="BHS79" s="622"/>
      <c r="BHT79" s="622"/>
      <c r="BHU79" s="622"/>
      <c r="BHV79" s="622"/>
      <c r="BHW79" s="621"/>
      <c r="BHX79" s="622"/>
      <c r="BHY79" s="622"/>
      <c r="BHZ79" s="622"/>
      <c r="BIA79" s="622"/>
      <c r="BIB79" s="622"/>
      <c r="BIC79" s="622"/>
      <c r="BID79" s="622"/>
      <c r="BIE79" s="622"/>
      <c r="BIF79" s="622"/>
      <c r="BIG79" s="622"/>
      <c r="BIH79" s="622"/>
      <c r="BII79" s="622"/>
      <c r="BIJ79" s="622"/>
      <c r="BIK79" s="621"/>
      <c r="BIL79" s="622"/>
      <c r="BIM79" s="622"/>
      <c r="BIN79" s="622"/>
      <c r="BIO79" s="622"/>
      <c r="BIP79" s="622"/>
      <c r="BIQ79" s="622"/>
      <c r="BIR79" s="622"/>
      <c r="BIS79" s="622"/>
      <c r="BIT79" s="622"/>
      <c r="BIU79" s="622"/>
      <c r="BIV79" s="622"/>
      <c r="BIW79" s="622"/>
      <c r="BIX79" s="622"/>
      <c r="BIY79" s="621"/>
      <c r="BIZ79" s="622"/>
      <c r="BJA79" s="622"/>
      <c r="BJB79" s="622"/>
      <c r="BJC79" s="622"/>
      <c r="BJD79" s="622"/>
      <c r="BJE79" s="622"/>
      <c r="BJF79" s="622"/>
      <c r="BJG79" s="622"/>
      <c r="BJH79" s="622"/>
      <c r="BJI79" s="622"/>
      <c r="BJJ79" s="622"/>
      <c r="BJK79" s="622"/>
      <c r="BJL79" s="622"/>
      <c r="BJM79" s="621"/>
      <c r="BJN79" s="622"/>
      <c r="BJO79" s="622"/>
      <c r="BJP79" s="622"/>
      <c r="BJQ79" s="622"/>
      <c r="BJR79" s="622"/>
      <c r="BJS79" s="622"/>
      <c r="BJT79" s="622"/>
      <c r="BJU79" s="622"/>
      <c r="BJV79" s="622"/>
      <c r="BJW79" s="622"/>
      <c r="BJX79" s="622"/>
      <c r="BJY79" s="622"/>
      <c r="BJZ79" s="622"/>
      <c r="BKA79" s="621"/>
      <c r="BKB79" s="622"/>
      <c r="BKC79" s="622"/>
      <c r="BKD79" s="622"/>
      <c r="BKE79" s="622"/>
      <c r="BKF79" s="622"/>
      <c r="BKG79" s="622"/>
      <c r="BKH79" s="622"/>
      <c r="BKI79" s="622"/>
      <c r="BKJ79" s="622"/>
      <c r="BKK79" s="622"/>
      <c r="BKL79" s="622"/>
      <c r="BKM79" s="622"/>
      <c r="BKN79" s="622"/>
      <c r="BKO79" s="621"/>
      <c r="BKP79" s="622"/>
      <c r="BKQ79" s="622"/>
      <c r="BKR79" s="622"/>
      <c r="BKS79" s="622"/>
      <c r="BKT79" s="622"/>
      <c r="BKU79" s="622"/>
      <c r="BKV79" s="622"/>
      <c r="BKW79" s="622"/>
      <c r="BKX79" s="622"/>
      <c r="BKY79" s="622"/>
      <c r="BKZ79" s="622"/>
      <c r="BLA79" s="622"/>
      <c r="BLB79" s="622"/>
      <c r="BLC79" s="621"/>
      <c r="BLD79" s="622"/>
      <c r="BLE79" s="622"/>
      <c r="BLF79" s="622"/>
      <c r="BLG79" s="622"/>
      <c r="BLH79" s="622"/>
      <c r="BLI79" s="622"/>
      <c r="BLJ79" s="622"/>
      <c r="BLK79" s="622"/>
      <c r="BLL79" s="622"/>
      <c r="BLM79" s="622"/>
      <c r="BLN79" s="622"/>
      <c r="BLO79" s="622"/>
      <c r="BLP79" s="622"/>
      <c r="BLQ79" s="621"/>
      <c r="BLR79" s="622"/>
      <c r="BLS79" s="622"/>
      <c r="BLT79" s="622"/>
      <c r="BLU79" s="622"/>
      <c r="BLV79" s="622"/>
      <c r="BLW79" s="622"/>
      <c r="BLX79" s="622"/>
      <c r="BLY79" s="622"/>
      <c r="BLZ79" s="622"/>
      <c r="BMA79" s="622"/>
      <c r="BMB79" s="622"/>
      <c r="BMC79" s="622"/>
      <c r="BMD79" s="622"/>
      <c r="BME79" s="621"/>
      <c r="BMF79" s="622"/>
      <c r="BMG79" s="622"/>
      <c r="BMH79" s="622"/>
      <c r="BMI79" s="622"/>
      <c r="BMJ79" s="622"/>
      <c r="BMK79" s="622"/>
      <c r="BML79" s="622"/>
      <c r="BMM79" s="622"/>
      <c r="BMN79" s="622"/>
      <c r="BMO79" s="622"/>
      <c r="BMP79" s="622"/>
      <c r="BMQ79" s="622"/>
      <c r="BMR79" s="622"/>
      <c r="BMS79" s="621"/>
      <c r="BMT79" s="622"/>
      <c r="BMU79" s="622"/>
      <c r="BMV79" s="622"/>
      <c r="BMW79" s="622"/>
      <c r="BMX79" s="622"/>
      <c r="BMY79" s="622"/>
      <c r="BMZ79" s="622"/>
      <c r="BNA79" s="622"/>
      <c r="BNB79" s="622"/>
      <c r="BNC79" s="622"/>
      <c r="BND79" s="622"/>
      <c r="BNE79" s="622"/>
      <c r="BNF79" s="622"/>
      <c r="BNG79" s="621"/>
      <c r="BNH79" s="622"/>
      <c r="BNI79" s="622"/>
      <c r="BNJ79" s="622"/>
      <c r="BNK79" s="622"/>
      <c r="BNL79" s="622"/>
      <c r="BNM79" s="622"/>
      <c r="BNN79" s="622"/>
      <c r="BNO79" s="622"/>
      <c r="BNP79" s="622"/>
      <c r="BNQ79" s="622"/>
      <c r="BNR79" s="622"/>
      <c r="BNS79" s="622"/>
      <c r="BNT79" s="622"/>
      <c r="BNU79" s="621"/>
      <c r="BNV79" s="622"/>
      <c r="BNW79" s="622"/>
      <c r="BNX79" s="622"/>
      <c r="BNY79" s="622"/>
      <c r="BNZ79" s="622"/>
      <c r="BOA79" s="622"/>
      <c r="BOB79" s="622"/>
      <c r="BOC79" s="622"/>
      <c r="BOD79" s="622"/>
      <c r="BOE79" s="622"/>
      <c r="BOF79" s="622"/>
      <c r="BOG79" s="622"/>
      <c r="BOH79" s="622"/>
      <c r="BOI79" s="621"/>
      <c r="BOJ79" s="622"/>
      <c r="BOK79" s="622"/>
      <c r="BOL79" s="622"/>
      <c r="BOM79" s="622"/>
      <c r="BON79" s="622"/>
      <c r="BOO79" s="622"/>
      <c r="BOP79" s="622"/>
      <c r="BOQ79" s="622"/>
      <c r="BOR79" s="622"/>
      <c r="BOS79" s="622"/>
      <c r="BOT79" s="622"/>
      <c r="BOU79" s="622"/>
      <c r="BOV79" s="622"/>
      <c r="BOW79" s="621"/>
      <c r="BOX79" s="622"/>
      <c r="BOY79" s="622"/>
      <c r="BOZ79" s="622"/>
      <c r="BPA79" s="622"/>
      <c r="BPB79" s="622"/>
      <c r="BPC79" s="622"/>
      <c r="BPD79" s="622"/>
      <c r="BPE79" s="622"/>
      <c r="BPF79" s="622"/>
      <c r="BPG79" s="622"/>
      <c r="BPH79" s="622"/>
      <c r="BPI79" s="622"/>
      <c r="BPJ79" s="622"/>
      <c r="BPK79" s="621"/>
      <c r="BPL79" s="622"/>
      <c r="BPM79" s="622"/>
      <c r="BPN79" s="622"/>
      <c r="BPO79" s="622"/>
      <c r="BPP79" s="622"/>
      <c r="BPQ79" s="622"/>
      <c r="BPR79" s="622"/>
      <c r="BPS79" s="622"/>
      <c r="BPT79" s="622"/>
      <c r="BPU79" s="622"/>
      <c r="BPV79" s="622"/>
      <c r="BPW79" s="622"/>
      <c r="BPX79" s="622"/>
      <c r="BPY79" s="621"/>
      <c r="BPZ79" s="622"/>
      <c r="BQA79" s="622"/>
      <c r="BQB79" s="622"/>
      <c r="BQC79" s="622"/>
      <c r="BQD79" s="622"/>
      <c r="BQE79" s="622"/>
      <c r="BQF79" s="622"/>
      <c r="BQG79" s="622"/>
      <c r="BQH79" s="622"/>
      <c r="BQI79" s="622"/>
      <c r="BQJ79" s="622"/>
      <c r="BQK79" s="622"/>
      <c r="BQL79" s="622"/>
      <c r="BQM79" s="621"/>
      <c r="BQN79" s="622"/>
      <c r="BQO79" s="622"/>
      <c r="BQP79" s="622"/>
      <c r="BQQ79" s="622"/>
      <c r="BQR79" s="622"/>
      <c r="BQS79" s="622"/>
      <c r="BQT79" s="622"/>
      <c r="BQU79" s="622"/>
      <c r="BQV79" s="622"/>
      <c r="BQW79" s="622"/>
      <c r="BQX79" s="622"/>
      <c r="BQY79" s="622"/>
      <c r="BQZ79" s="622"/>
      <c r="BRA79" s="621"/>
      <c r="BRB79" s="622"/>
      <c r="BRC79" s="622"/>
      <c r="BRD79" s="622"/>
      <c r="BRE79" s="622"/>
      <c r="BRF79" s="622"/>
      <c r="BRG79" s="622"/>
      <c r="BRH79" s="622"/>
      <c r="BRI79" s="622"/>
      <c r="BRJ79" s="622"/>
      <c r="BRK79" s="622"/>
      <c r="BRL79" s="622"/>
      <c r="BRM79" s="622"/>
      <c r="BRN79" s="622"/>
      <c r="BRO79" s="621"/>
      <c r="BRP79" s="622"/>
      <c r="BRQ79" s="622"/>
      <c r="BRR79" s="622"/>
      <c r="BRS79" s="622"/>
      <c r="BRT79" s="622"/>
      <c r="BRU79" s="622"/>
      <c r="BRV79" s="622"/>
      <c r="BRW79" s="622"/>
      <c r="BRX79" s="622"/>
      <c r="BRY79" s="622"/>
      <c r="BRZ79" s="622"/>
      <c r="BSA79" s="622"/>
      <c r="BSB79" s="622"/>
      <c r="BSC79" s="621"/>
      <c r="BSD79" s="622"/>
      <c r="BSE79" s="622"/>
      <c r="BSF79" s="622"/>
      <c r="BSG79" s="622"/>
      <c r="BSH79" s="622"/>
      <c r="BSI79" s="622"/>
      <c r="BSJ79" s="622"/>
      <c r="BSK79" s="622"/>
      <c r="BSL79" s="622"/>
      <c r="BSM79" s="622"/>
      <c r="BSN79" s="622"/>
      <c r="BSO79" s="622"/>
      <c r="BSP79" s="622"/>
      <c r="BSQ79" s="621"/>
      <c r="BSR79" s="622"/>
      <c r="BSS79" s="622"/>
      <c r="BST79" s="622"/>
      <c r="BSU79" s="622"/>
      <c r="BSV79" s="622"/>
      <c r="BSW79" s="622"/>
      <c r="BSX79" s="622"/>
      <c r="BSY79" s="622"/>
      <c r="BSZ79" s="622"/>
      <c r="BTA79" s="622"/>
      <c r="BTB79" s="622"/>
      <c r="BTC79" s="622"/>
      <c r="BTD79" s="622"/>
      <c r="BTE79" s="621"/>
      <c r="BTF79" s="622"/>
      <c r="BTG79" s="622"/>
      <c r="BTH79" s="622"/>
      <c r="BTI79" s="622"/>
      <c r="BTJ79" s="622"/>
      <c r="BTK79" s="622"/>
      <c r="BTL79" s="622"/>
      <c r="BTM79" s="622"/>
      <c r="BTN79" s="622"/>
      <c r="BTO79" s="622"/>
      <c r="BTP79" s="622"/>
      <c r="BTQ79" s="622"/>
      <c r="BTR79" s="622"/>
      <c r="BTS79" s="621"/>
      <c r="BTT79" s="622"/>
      <c r="BTU79" s="622"/>
      <c r="BTV79" s="622"/>
      <c r="BTW79" s="622"/>
      <c r="BTX79" s="622"/>
      <c r="BTY79" s="622"/>
      <c r="BTZ79" s="622"/>
      <c r="BUA79" s="622"/>
      <c r="BUB79" s="622"/>
      <c r="BUC79" s="622"/>
      <c r="BUD79" s="622"/>
      <c r="BUE79" s="622"/>
      <c r="BUF79" s="622"/>
      <c r="BUG79" s="621"/>
      <c r="BUH79" s="622"/>
      <c r="BUI79" s="622"/>
      <c r="BUJ79" s="622"/>
      <c r="BUK79" s="622"/>
      <c r="BUL79" s="622"/>
      <c r="BUM79" s="622"/>
      <c r="BUN79" s="622"/>
      <c r="BUO79" s="622"/>
      <c r="BUP79" s="622"/>
      <c r="BUQ79" s="622"/>
      <c r="BUR79" s="622"/>
      <c r="BUS79" s="622"/>
      <c r="BUT79" s="622"/>
      <c r="BUU79" s="621"/>
      <c r="BUV79" s="622"/>
      <c r="BUW79" s="622"/>
      <c r="BUX79" s="622"/>
      <c r="BUY79" s="622"/>
      <c r="BUZ79" s="622"/>
      <c r="BVA79" s="622"/>
      <c r="BVB79" s="622"/>
      <c r="BVC79" s="622"/>
      <c r="BVD79" s="622"/>
      <c r="BVE79" s="622"/>
      <c r="BVF79" s="622"/>
      <c r="BVG79" s="622"/>
      <c r="BVH79" s="622"/>
      <c r="BVI79" s="621"/>
      <c r="BVJ79" s="622"/>
      <c r="BVK79" s="622"/>
      <c r="BVL79" s="622"/>
      <c r="BVM79" s="622"/>
      <c r="BVN79" s="622"/>
      <c r="BVO79" s="622"/>
      <c r="BVP79" s="622"/>
      <c r="BVQ79" s="622"/>
      <c r="BVR79" s="622"/>
      <c r="BVS79" s="622"/>
      <c r="BVT79" s="622"/>
      <c r="BVU79" s="622"/>
      <c r="BVV79" s="622"/>
      <c r="BVW79" s="621"/>
      <c r="BVX79" s="622"/>
      <c r="BVY79" s="622"/>
      <c r="BVZ79" s="622"/>
      <c r="BWA79" s="622"/>
      <c r="BWB79" s="622"/>
      <c r="BWC79" s="622"/>
      <c r="BWD79" s="622"/>
      <c r="BWE79" s="622"/>
      <c r="BWF79" s="622"/>
      <c r="BWG79" s="622"/>
      <c r="BWH79" s="622"/>
      <c r="BWI79" s="622"/>
      <c r="BWJ79" s="622"/>
      <c r="BWK79" s="621"/>
      <c r="BWL79" s="622"/>
      <c r="BWM79" s="622"/>
      <c r="BWN79" s="622"/>
      <c r="BWO79" s="622"/>
      <c r="BWP79" s="622"/>
      <c r="BWQ79" s="622"/>
      <c r="BWR79" s="622"/>
      <c r="BWS79" s="622"/>
      <c r="BWT79" s="622"/>
      <c r="BWU79" s="622"/>
      <c r="BWV79" s="622"/>
      <c r="BWW79" s="622"/>
      <c r="BWX79" s="622"/>
      <c r="BWY79" s="621"/>
      <c r="BWZ79" s="622"/>
      <c r="BXA79" s="622"/>
      <c r="BXB79" s="622"/>
      <c r="BXC79" s="622"/>
      <c r="BXD79" s="622"/>
      <c r="BXE79" s="622"/>
      <c r="BXF79" s="622"/>
      <c r="BXG79" s="622"/>
      <c r="BXH79" s="622"/>
      <c r="BXI79" s="622"/>
      <c r="BXJ79" s="622"/>
      <c r="BXK79" s="622"/>
      <c r="BXL79" s="622"/>
      <c r="BXM79" s="621"/>
      <c r="BXN79" s="622"/>
      <c r="BXO79" s="622"/>
      <c r="BXP79" s="622"/>
      <c r="BXQ79" s="622"/>
      <c r="BXR79" s="622"/>
      <c r="BXS79" s="622"/>
      <c r="BXT79" s="622"/>
      <c r="BXU79" s="622"/>
      <c r="BXV79" s="622"/>
      <c r="BXW79" s="622"/>
      <c r="BXX79" s="622"/>
      <c r="BXY79" s="622"/>
      <c r="BXZ79" s="622"/>
      <c r="BYA79" s="621"/>
      <c r="BYB79" s="622"/>
      <c r="BYC79" s="622"/>
      <c r="BYD79" s="622"/>
      <c r="BYE79" s="622"/>
      <c r="BYF79" s="622"/>
      <c r="BYG79" s="622"/>
      <c r="BYH79" s="622"/>
      <c r="BYI79" s="622"/>
      <c r="BYJ79" s="622"/>
      <c r="BYK79" s="622"/>
      <c r="BYL79" s="622"/>
      <c r="BYM79" s="622"/>
      <c r="BYN79" s="622"/>
      <c r="BYO79" s="621"/>
      <c r="BYP79" s="622"/>
      <c r="BYQ79" s="622"/>
      <c r="BYR79" s="622"/>
      <c r="BYS79" s="622"/>
      <c r="BYT79" s="622"/>
      <c r="BYU79" s="622"/>
      <c r="BYV79" s="622"/>
      <c r="BYW79" s="622"/>
      <c r="BYX79" s="622"/>
      <c r="BYY79" s="622"/>
      <c r="BYZ79" s="622"/>
      <c r="BZA79" s="622"/>
      <c r="BZB79" s="622"/>
      <c r="BZC79" s="621"/>
      <c r="BZD79" s="622"/>
      <c r="BZE79" s="622"/>
      <c r="BZF79" s="622"/>
      <c r="BZG79" s="622"/>
      <c r="BZH79" s="622"/>
      <c r="BZI79" s="622"/>
      <c r="BZJ79" s="622"/>
      <c r="BZK79" s="622"/>
      <c r="BZL79" s="622"/>
      <c r="BZM79" s="622"/>
      <c r="BZN79" s="622"/>
      <c r="BZO79" s="622"/>
      <c r="BZP79" s="622"/>
      <c r="BZQ79" s="621"/>
      <c r="BZR79" s="622"/>
      <c r="BZS79" s="622"/>
      <c r="BZT79" s="622"/>
      <c r="BZU79" s="622"/>
      <c r="BZV79" s="622"/>
      <c r="BZW79" s="622"/>
      <c r="BZX79" s="622"/>
      <c r="BZY79" s="622"/>
      <c r="BZZ79" s="622"/>
      <c r="CAA79" s="622"/>
      <c r="CAB79" s="622"/>
      <c r="CAC79" s="622"/>
      <c r="CAD79" s="622"/>
      <c r="CAE79" s="621"/>
      <c r="CAF79" s="622"/>
      <c r="CAG79" s="622"/>
      <c r="CAH79" s="622"/>
      <c r="CAI79" s="622"/>
      <c r="CAJ79" s="622"/>
      <c r="CAK79" s="622"/>
      <c r="CAL79" s="622"/>
      <c r="CAM79" s="622"/>
      <c r="CAN79" s="622"/>
      <c r="CAO79" s="622"/>
      <c r="CAP79" s="622"/>
      <c r="CAQ79" s="622"/>
      <c r="CAR79" s="622"/>
      <c r="CAS79" s="621"/>
      <c r="CAT79" s="622"/>
      <c r="CAU79" s="622"/>
      <c r="CAV79" s="622"/>
      <c r="CAW79" s="622"/>
      <c r="CAX79" s="622"/>
      <c r="CAY79" s="622"/>
      <c r="CAZ79" s="622"/>
      <c r="CBA79" s="622"/>
      <c r="CBB79" s="622"/>
      <c r="CBC79" s="622"/>
      <c r="CBD79" s="622"/>
      <c r="CBE79" s="622"/>
      <c r="CBF79" s="622"/>
      <c r="CBG79" s="621"/>
      <c r="CBH79" s="622"/>
      <c r="CBI79" s="622"/>
      <c r="CBJ79" s="622"/>
      <c r="CBK79" s="622"/>
      <c r="CBL79" s="622"/>
      <c r="CBM79" s="622"/>
      <c r="CBN79" s="622"/>
      <c r="CBO79" s="622"/>
      <c r="CBP79" s="622"/>
      <c r="CBQ79" s="622"/>
      <c r="CBR79" s="622"/>
      <c r="CBS79" s="622"/>
      <c r="CBT79" s="622"/>
      <c r="CBU79" s="621"/>
      <c r="CBV79" s="622"/>
      <c r="CBW79" s="622"/>
      <c r="CBX79" s="622"/>
      <c r="CBY79" s="622"/>
      <c r="CBZ79" s="622"/>
      <c r="CCA79" s="622"/>
      <c r="CCB79" s="622"/>
      <c r="CCC79" s="622"/>
      <c r="CCD79" s="622"/>
      <c r="CCE79" s="622"/>
      <c r="CCF79" s="622"/>
      <c r="CCG79" s="622"/>
      <c r="CCH79" s="622"/>
      <c r="CCI79" s="621"/>
      <c r="CCJ79" s="622"/>
      <c r="CCK79" s="622"/>
      <c r="CCL79" s="622"/>
      <c r="CCM79" s="622"/>
      <c r="CCN79" s="622"/>
      <c r="CCO79" s="622"/>
      <c r="CCP79" s="622"/>
      <c r="CCQ79" s="622"/>
      <c r="CCR79" s="622"/>
      <c r="CCS79" s="622"/>
      <c r="CCT79" s="622"/>
      <c r="CCU79" s="622"/>
      <c r="CCV79" s="622"/>
      <c r="CCW79" s="621"/>
      <c r="CCX79" s="622"/>
      <c r="CCY79" s="622"/>
      <c r="CCZ79" s="622"/>
      <c r="CDA79" s="622"/>
      <c r="CDB79" s="622"/>
      <c r="CDC79" s="622"/>
      <c r="CDD79" s="622"/>
      <c r="CDE79" s="622"/>
      <c r="CDF79" s="622"/>
      <c r="CDG79" s="622"/>
      <c r="CDH79" s="622"/>
      <c r="CDI79" s="622"/>
      <c r="CDJ79" s="622"/>
      <c r="CDK79" s="621"/>
      <c r="CDL79" s="622"/>
      <c r="CDM79" s="622"/>
      <c r="CDN79" s="622"/>
      <c r="CDO79" s="622"/>
      <c r="CDP79" s="622"/>
      <c r="CDQ79" s="622"/>
      <c r="CDR79" s="622"/>
      <c r="CDS79" s="622"/>
      <c r="CDT79" s="622"/>
      <c r="CDU79" s="622"/>
      <c r="CDV79" s="622"/>
      <c r="CDW79" s="622"/>
      <c r="CDX79" s="622"/>
      <c r="CDY79" s="621"/>
      <c r="CDZ79" s="622"/>
      <c r="CEA79" s="622"/>
      <c r="CEB79" s="622"/>
      <c r="CEC79" s="622"/>
      <c r="CED79" s="622"/>
      <c r="CEE79" s="622"/>
      <c r="CEF79" s="622"/>
      <c r="CEG79" s="622"/>
      <c r="CEH79" s="622"/>
      <c r="CEI79" s="622"/>
      <c r="CEJ79" s="622"/>
      <c r="CEK79" s="622"/>
      <c r="CEL79" s="622"/>
      <c r="CEM79" s="621"/>
      <c r="CEN79" s="622"/>
      <c r="CEO79" s="622"/>
      <c r="CEP79" s="622"/>
      <c r="CEQ79" s="622"/>
      <c r="CER79" s="622"/>
      <c r="CES79" s="622"/>
      <c r="CET79" s="622"/>
      <c r="CEU79" s="622"/>
      <c r="CEV79" s="622"/>
      <c r="CEW79" s="622"/>
      <c r="CEX79" s="622"/>
      <c r="CEY79" s="622"/>
      <c r="CEZ79" s="622"/>
      <c r="CFA79" s="621"/>
      <c r="CFB79" s="622"/>
      <c r="CFC79" s="622"/>
      <c r="CFD79" s="622"/>
      <c r="CFE79" s="622"/>
      <c r="CFF79" s="622"/>
      <c r="CFG79" s="622"/>
      <c r="CFH79" s="622"/>
      <c r="CFI79" s="622"/>
      <c r="CFJ79" s="622"/>
      <c r="CFK79" s="622"/>
      <c r="CFL79" s="622"/>
      <c r="CFM79" s="622"/>
      <c r="CFN79" s="622"/>
      <c r="CFO79" s="621"/>
      <c r="CFP79" s="622"/>
      <c r="CFQ79" s="622"/>
      <c r="CFR79" s="622"/>
      <c r="CFS79" s="622"/>
      <c r="CFT79" s="622"/>
      <c r="CFU79" s="622"/>
      <c r="CFV79" s="622"/>
      <c r="CFW79" s="622"/>
      <c r="CFX79" s="622"/>
      <c r="CFY79" s="622"/>
      <c r="CFZ79" s="622"/>
      <c r="CGA79" s="622"/>
      <c r="CGB79" s="622"/>
      <c r="CGC79" s="621"/>
      <c r="CGD79" s="622"/>
      <c r="CGE79" s="622"/>
      <c r="CGF79" s="622"/>
      <c r="CGG79" s="622"/>
      <c r="CGH79" s="622"/>
      <c r="CGI79" s="622"/>
      <c r="CGJ79" s="622"/>
      <c r="CGK79" s="622"/>
      <c r="CGL79" s="622"/>
      <c r="CGM79" s="622"/>
      <c r="CGN79" s="622"/>
      <c r="CGO79" s="622"/>
      <c r="CGP79" s="622"/>
      <c r="CGQ79" s="621"/>
      <c r="CGR79" s="622"/>
      <c r="CGS79" s="622"/>
      <c r="CGT79" s="622"/>
      <c r="CGU79" s="622"/>
      <c r="CGV79" s="622"/>
      <c r="CGW79" s="622"/>
      <c r="CGX79" s="622"/>
      <c r="CGY79" s="622"/>
      <c r="CGZ79" s="622"/>
      <c r="CHA79" s="622"/>
      <c r="CHB79" s="622"/>
      <c r="CHC79" s="622"/>
      <c r="CHD79" s="622"/>
      <c r="CHE79" s="621"/>
      <c r="CHF79" s="622"/>
      <c r="CHG79" s="622"/>
      <c r="CHH79" s="622"/>
      <c r="CHI79" s="622"/>
      <c r="CHJ79" s="622"/>
      <c r="CHK79" s="622"/>
      <c r="CHL79" s="622"/>
      <c r="CHM79" s="622"/>
      <c r="CHN79" s="622"/>
      <c r="CHO79" s="622"/>
      <c r="CHP79" s="622"/>
      <c r="CHQ79" s="622"/>
      <c r="CHR79" s="622"/>
      <c r="CHS79" s="621"/>
      <c r="CHT79" s="622"/>
      <c r="CHU79" s="622"/>
      <c r="CHV79" s="622"/>
      <c r="CHW79" s="622"/>
      <c r="CHX79" s="622"/>
      <c r="CHY79" s="622"/>
      <c r="CHZ79" s="622"/>
      <c r="CIA79" s="622"/>
      <c r="CIB79" s="622"/>
      <c r="CIC79" s="622"/>
      <c r="CID79" s="622"/>
      <c r="CIE79" s="622"/>
      <c r="CIF79" s="622"/>
      <c r="CIG79" s="621"/>
      <c r="CIH79" s="622"/>
      <c r="CII79" s="622"/>
      <c r="CIJ79" s="622"/>
      <c r="CIK79" s="622"/>
      <c r="CIL79" s="622"/>
      <c r="CIM79" s="622"/>
      <c r="CIN79" s="622"/>
      <c r="CIO79" s="622"/>
      <c r="CIP79" s="622"/>
      <c r="CIQ79" s="622"/>
      <c r="CIR79" s="622"/>
      <c r="CIS79" s="622"/>
      <c r="CIT79" s="622"/>
      <c r="CIU79" s="621"/>
      <c r="CIV79" s="622"/>
      <c r="CIW79" s="622"/>
      <c r="CIX79" s="622"/>
      <c r="CIY79" s="622"/>
      <c r="CIZ79" s="622"/>
      <c r="CJA79" s="622"/>
      <c r="CJB79" s="622"/>
      <c r="CJC79" s="622"/>
      <c r="CJD79" s="622"/>
      <c r="CJE79" s="622"/>
      <c r="CJF79" s="622"/>
      <c r="CJG79" s="622"/>
      <c r="CJH79" s="622"/>
      <c r="CJI79" s="621"/>
      <c r="CJJ79" s="622"/>
      <c r="CJK79" s="622"/>
      <c r="CJL79" s="622"/>
      <c r="CJM79" s="622"/>
      <c r="CJN79" s="622"/>
      <c r="CJO79" s="622"/>
      <c r="CJP79" s="622"/>
      <c r="CJQ79" s="622"/>
      <c r="CJR79" s="622"/>
      <c r="CJS79" s="622"/>
      <c r="CJT79" s="622"/>
      <c r="CJU79" s="622"/>
      <c r="CJV79" s="622"/>
      <c r="CJW79" s="621"/>
      <c r="CJX79" s="622"/>
      <c r="CJY79" s="622"/>
      <c r="CJZ79" s="622"/>
      <c r="CKA79" s="622"/>
      <c r="CKB79" s="622"/>
      <c r="CKC79" s="622"/>
      <c r="CKD79" s="622"/>
      <c r="CKE79" s="622"/>
      <c r="CKF79" s="622"/>
      <c r="CKG79" s="622"/>
      <c r="CKH79" s="622"/>
      <c r="CKI79" s="622"/>
      <c r="CKJ79" s="622"/>
      <c r="CKK79" s="621"/>
      <c r="CKL79" s="622"/>
      <c r="CKM79" s="622"/>
      <c r="CKN79" s="622"/>
      <c r="CKO79" s="622"/>
      <c r="CKP79" s="622"/>
      <c r="CKQ79" s="622"/>
      <c r="CKR79" s="622"/>
      <c r="CKS79" s="622"/>
      <c r="CKT79" s="622"/>
      <c r="CKU79" s="622"/>
      <c r="CKV79" s="622"/>
      <c r="CKW79" s="622"/>
      <c r="CKX79" s="622"/>
      <c r="CKY79" s="621"/>
      <c r="CKZ79" s="622"/>
      <c r="CLA79" s="622"/>
      <c r="CLB79" s="622"/>
      <c r="CLC79" s="622"/>
      <c r="CLD79" s="622"/>
      <c r="CLE79" s="622"/>
      <c r="CLF79" s="622"/>
      <c r="CLG79" s="622"/>
      <c r="CLH79" s="622"/>
      <c r="CLI79" s="622"/>
      <c r="CLJ79" s="622"/>
      <c r="CLK79" s="622"/>
      <c r="CLL79" s="622"/>
      <c r="CLM79" s="621"/>
      <c r="CLN79" s="622"/>
      <c r="CLO79" s="622"/>
      <c r="CLP79" s="622"/>
      <c r="CLQ79" s="622"/>
      <c r="CLR79" s="622"/>
      <c r="CLS79" s="622"/>
      <c r="CLT79" s="622"/>
      <c r="CLU79" s="622"/>
      <c r="CLV79" s="622"/>
      <c r="CLW79" s="622"/>
      <c r="CLX79" s="622"/>
      <c r="CLY79" s="622"/>
      <c r="CLZ79" s="622"/>
      <c r="CMA79" s="621"/>
      <c r="CMB79" s="622"/>
      <c r="CMC79" s="622"/>
      <c r="CMD79" s="622"/>
      <c r="CME79" s="622"/>
      <c r="CMF79" s="622"/>
      <c r="CMG79" s="622"/>
      <c r="CMH79" s="622"/>
      <c r="CMI79" s="622"/>
      <c r="CMJ79" s="622"/>
      <c r="CMK79" s="622"/>
      <c r="CML79" s="622"/>
      <c r="CMM79" s="622"/>
      <c r="CMN79" s="622"/>
      <c r="CMO79" s="621"/>
      <c r="CMP79" s="622"/>
      <c r="CMQ79" s="622"/>
      <c r="CMR79" s="622"/>
      <c r="CMS79" s="622"/>
      <c r="CMT79" s="622"/>
      <c r="CMU79" s="622"/>
      <c r="CMV79" s="622"/>
      <c r="CMW79" s="622"/>
      <c r="CMX79" s="622"/>
      <c r="CMY79" s="622"/>
      <c r="CMZ79" s="622"/>
      <c r="CNA79" s="622"/>
      <c r="CNB79" s="622"/>
      <c r="CNC79" s="621"/>
      <c r="CND79" s="622"/>
      <c r="CNE79" s="622"/>
      <c r="CNF79" s="622"/>
      <c r="CNG79" s="622"/>
      <c r="CNH79" s="622"/>
      <c r="CNI79" s="622"/>
      <c r="CNJ79" s="622"/>
      <c r="CNK79" s="622"/>
      <c r="CNL79" s="622"/>
      <c r="CNM79" s="622"/>
      <c r="CNN79" s="622"/>
      <c r="CNO79" s="622"/>
      <c r="CNP79" s="622"/>
      <c r="CNQ79" s="621"/>
      <c r="CNR79" s="622"/>
      <c r="CNS79" s="622"/>
      <c r="CNT79" s="622"/>
      <c r="CNU79" s="622"/>
      <c r="CNV79" s="622"/>
      <c r="CNW79" s="622"/>
      <c r="CNX79" s="622"/>
      <c r="CNY79" s="622"/>
      <c r="CNZ79" s="622"/>
      <c r="COA79" s="622"/>
      <c r="COB79" s="622"/>
      <c r="COC79" s="622"/>
      <c r="COD79" s="622"/>
      <c r="COE79" s="621"/>
      <c r="COF79" s="622"/>
      <c r="COG79" s="622"/>
      <c r="COH79" s="622"/>
      <c r="COI79" s="622"/>
      <c r="COJ79" s="622"/>
      <c r="COK79" s="622"/>
      <c r="COL79" s="622"/>
      <c r="COM79" s="622"/>
      <c r="CON79" s="622"/>
      <c r="COO79" s="622"/>
      <c r="COP79" s="622"/>
      <c r="COQ79" s="622"/>
      <c r="COR79" s="622"/>
      <c r="COS79" s="621"/>
      <c r="COT79" s="622"/>
      <c r="COU79" s="622"/>
      <c r="COV79" s="622"/>
      <c r="COW79" s="622"/>
      <c r="COX79" s="622"/>
      <c r="COY79" s="622"/>
      <c r="COZ79" s="622"/>
      <c r="CPA79" s="622"/>
      <c r="CPB79" s="622"/>
      <c r="CPC79" s="622"/>
      <c r="CPD79" s="622"/>
      <c r="CPE79" s="622"/>
      <c r="CPF79" s="622"/>
      <c r="CPG79" s="621"/>
      <c r="CPH79" s="622"/>
      <c r="CPI79" s="622"/>
      <c r="CPJ79" s="622"/>
      <c r="CPK79" s="622"/>
      <c r="CPL79" s="622"/>
      <c r="CPM79" s="622"/>
      <c r="CPN79" s="622"/>
      <c r="CPO79" s="622"/>
      <c r="CPP79" s="622"/>
      <c r="CPQ79" s="622"/>
      <c r="CPR79" s="622"/>
      <c r="CPS79" s="622"/>
      <c r="CPT79" s="622"/>
      <c r="CPU79" s="621"/>
      <c r="CPV79" s="622"/>
      <c r="CPW79" s="622"/>
      <c r="CPX79" s="622"/>
      <c r="CPY79" s="622"/>
      <c r="CPZ79" s="622"/>
      <c r="CQA79" s="622"/>
      <c r="CQB79" s="622"/>
      <c r="CQC79" s="622"/>
      <c r="CQD79" s="622"/>
      <c r="CQE79" s="622"/>
      <c r="CQF79" s="622"/>
      <c r="CQG79" s="622"/>
      <c r="CQH79" s="622"/>
      <c r="CQI79" s="621"/>
      <c r="CQJ79" s="622"/>
      <c r="CQK79" s="622"/>
      <c r="CQL79" s="622"/>
      <c r="CQM79" s="622"/>
      <c r="CQN79" s="622"/>
      <c r="CQO79" s="622"/>
      <c r="CQP79" s="622"/>
      <c r="CQQ79" s="622"/>
      <c r="CQR79" s="622"/>
      <c r="CQS79" s="622"/>
      <c r="CQT79" s="622"/>
      <c r="CQU79" s="622"/>
      <c r="CQV79" s="622"/>
      <c r="CQW79" s="621"/>
      <c r="CQX79" s="622"/>
      <c r="CQY79" s="622"/>
      <c r="CQZ79" s="622"/>
      <c r="CRA79" s="622"/>
      <c r="CRB79" s="622"/>
      <c r="CRC79" s="622"/>
      <c r="CRD79" s="622"/>
      <c r="CRE79" s="622"/>
      <c r="CRF79" s="622"/>
      <c r="CRG79" s="622"/>
      <c r="CRH79" s="622"/>
      <c r="CRI79" s="622"/>
      <c r="CRJ79" s="622"/>
      <c r="CRK79" s="621"/>
      <c r="CRL79" s="622"/>
      <c r="CRM79" s="622"/>
      <c r="CRN79" s="622"/>
      <c r="CRO79" s="622"/>
      <c r="CRP79" s="622"/>
      <c r="CRQ79" s="622"/>
      <c r="CRR79" s="622"/>
      <c r="CRS79" s="622"/>
      <c r="CRT79" s="622"/>
      <c r="CRU79" s="622"/>
      <c r="CRV79" s="622"/>
      <c r="CRW79" s="622"/>
      <c r="CRX79" s="622"/>
      <c r="CRY79" s="621"/>
      <c r="CRZ79" s="622"/>
      <c r="CSA79" s="622"/>
      <c r="CSB79" s="622"/>
      <c r="CSC79" s="622"/>
      <c r="CSD79" s="622"/>
      <c r="CSE79" s="622"/>
      <c r="CSF79" s="622"/>
      <c r="CSG79" s="622"/>
      <c r="CSH79" s="622"/>
      <c r="CSI79" s="622"/>
      <c r="CSJ79" s="622"/>
      <c r="CSK79" s="622"/>
      <c r="CSL79" s="622"/>
      <c r="CSM79" s="621"/>
      <c r="CSN79" s="622"/>
      <c r="CSO79" s="622"/>
      <c r="CSP79" s="622"/>
      <c r="CSQ79" s="622"/>
      <c r="CSR79" s="622"/>
      <c r="CSS79" s="622"/>
      <c r="CST79" s="622"/>
      <c r="CSU79" s="622"/>
      <c r="CSV79" s="622"/>
      <c r="CSW79" s="622"/>
      <c r="CSX79" s="622"/>
      <c r="CSY79" s="622"/>
      <c r="CSZ79" s="622"/>
      <c r="CTA79" s="621"/>
      <c r="CTB79" s="622"/>
      <c r="CTC79" s="622"/>
      <c r="CTD79" s="622"/>
      <c r="CTE79" s="622"/>
      <c r="CTF79" s="622"/>
      <c r="CTG79" s="622"/>
      <c r="CTH79" s="622"/>
      <c r="CTI79" s="622"/>
      <c r="CTJ79" s="622"/>
      <c r="CTK79" s="622"/>
      <c r="CTL79" s="622"/>
      <c r="CTM79" s="622"/>
      <c r="CTN79" s="622"/>
      <c r="CTO79" s="621"/>
      <c r="CTP79" s="622"/>
      <c r="CTQ79" s="622"/>
      <c r="CTR79" s="622"/>
      <c r="CTS79" s="622"/>
      <c r="CTT79" s="622"/>
      <c r="CTU79" s="622"/>
      <c r="CTV79" s="622"/>
      <c r="CTW79" s="622"/>
      <c r="CTX79" s="622"/>
      <c r="CTY79" s="622"/>
      <c r="CTZ79" s="622"/>
      <c r="CUA79" s="622"/>
      <c r="CUB79" s="622"/>
      <c r="CUC79" s="621"/>
      <c r="CUD79" s="622"/>
      <c r="CUE79" s="622"/>
      <c r="CUF79" s="622"/>
      <c r="CUG79" s="622"/>
      <c r="CUH79" s="622"/>
      <c r="CUI79" s="622"/>
      <c r="CUJ79" s="622"/>
      <c r="CUK79" s="622"/>
      <c r="CUL79" s="622"/>
      <c r="CUM79" s="622"/>
      <c r="CUN79" s="622"/>
      <c r="CUO79" s="622"/>
      <c r="CUP79" s="622"/>
      <c r="CUQ79" s="621"/>
      <c r="CUR79" s="622"/>
      <c r="CUS79" s="622"/>
      <c r="CUT79" s="622"/>
      <c r="CUU79" s="622"/>
      <c r="CUV79" s="622"/>
      <c r="CUW79" s="622"/>
      <c r="CUX79" s="622"/>
      <c r="CUY79" s="622"/>
      <c r="CUZ79" s="622"/>
      <c r="CVA79" s="622"/>
      <c r="CVB79" s="622"/>
      <c r="CVC79" s="622"/>
      <c r="CVD79" s="622"/>
      <c r="CVE79" s="621"/>
      <c r="CVF79" s="622"/>
      <c r="CVG79" s="622"/>
      <c r="CVH79" s="622"/>
      <c r="CVI79" s="622"/>
      <c r="CVJ79" s="622"/>
      <c r="CVK79" s="622"/>
      <c r="CVL79" s="622"/>
      <c r="CVM79" s="622"/>
      <c r="CVN79" s="622"/>
      <c r="CVO79" s="622"/>
      <c r="CVP79" s="622"/>
      <c r="CVQ79" s="622"/>
      <c r="CVR79" s="622"/>
      <c r="CVS79" s="621"/>
      <c r="CVT79" s="622"/>
      <c r="CVU79" s="622"/>
      <c r="CVV79" s="622"/>
      <c r="CVW79" s="622"/>
      <c r="CVX79" s="622"/>
      <c r="CVY79" s="622"/>
      <c r="CVZ79" s="622"/>
      <c r="CWA79" s="622"/>
      <c r="CWB79" s="622"/>
      <c r="CWC79" s="622"/>
      <c r="CWD79" s="622"/>
      <c r="CWE79" s="622"/>
      <c r="CWF79" s="622"/>
      <c r="CWG79" s="621"/>
      <c r="CWH79" s="622"/>
      <c r="CWI79" s="622"/>
      <c r="CWJ79" s="622"/>
      <c r="CWK79" s="622"/>
      <c r="CWL79" s="622"/>
      <c r="CWM79" s="622"/>
      <c r="CWN79" s="622"/>
      <c r="CWO79" s="622"/>
      <c r="CWP79" s="622"/>
      <c r="CWQ79" s="622"/>
      <c r="CWR79" s="622"/>
      <c r="CWS79" s="622"/>
      <c r="CWT79" s="622"/>
      <c r="CWU79" s="621"/>
      <c r="CWV79" s="622"/>
      <c r="CWW79" s="622"/>
      <c r="CWX79" s="622"/>
      <c r="CWY79" s="622"/>
      <c r="CWZ79" s="622"/>
      <c r="CXA79" s="622"/>
      <c r="CXB79" s="622"/>
      <c r="CXC79" s="622"/>
      <c r="CXD79" s="622"/>
      <c r="CXE79" s="622"/>
      <c r="CXF79" s="622"/>
      <c r="CXG79" s="622"/>
      <c r="CXH79" s="622"/>
      <c r="CXI79" s="621"/>
      <c r="CXJ79" s="622"/>
      <c r="CXK79" s="622"/>
      <c r="CXL79" s="622"/>
      <c r="CXM79" s="622"/>
      <c r="CXN79" s="622"/>
      <c r="CXO79" s="622"/>
      <c r="CXP79" s="622"/>
      <c r="CXQ79" s="622"/>
      <c r="CXR79" s="622"/>
      <c r="CXS79" s="622"/>
      <c r="CXT79" s="622"/>
      <c r="CXU79" s="622"/>
      <c r="CXV79" s="622"/>
      <c r="CXW79" s="621"/>
      <c r="CXX79" s="622"/>
      <c r="CXY79" s="622"/>
      <c r="CXZ79" s="622"/>
      <c r="CYA79" s="622"/>
      <c r="CYB79" s="622"/>
      <c r="CYC79" s="622"/>
      <c r="CYD79" s="622"/>
      <c r="CYE79" s="622"/>
      <c r="CYF79" s="622"/>
      <c r="CYG79" s="622"/>
      <c r="CYH79" s="622"/>
      <c r="CYI79" s="622"/>
      <c r="CYJ79" s="622"/>
      <c r="CYK79" s="621"/>
      <c r="CYL79" s="622"/>
      <c r="CYM79" s="622"/>
      <c r="CYN79" s="622"/>
      <c r="CYO79" s="622"/>
      <c r="CYP79" s="622"/>
      <c r="CYQ79" s="622"/>
      <c r="CYR79" s="622"/>
      <c r="CYS79" s="622"/>
      <c r="CYT79" s="622"/>
      <c r="CYU79" s="622"/>
      <c r="CYV79" s="622"/>
      <c r="CYW79" s="622"/>
      <c r="CYX79" s="622"/>
      <c r="CYY79" s="621"/>
      <c r="CYZ79" s="622"/>
      <c r="CZA79" s="622"/>
      <c r="CZB79" s="622"/>
      <c r="CZC79" s="622"/>
      <c r="CZD79" s="622"/>
      <c r="CZE79" s="622"/>
      <c r="CZF79" s="622"/>
      <c r="CZG79" s="622"/>
      <c r="CZH79" s="622"/>
      <c r="CZI79" s="622"/>
      <c r="CZJ79" s="622"/>
      <c r="CZK79" s="622"/>
      <c r="CZL79" s="622"/>
      <c r="CZM79" s="621"/>
      <c r="CZN79" s="622"/>
      <c r="CZO79" s="622"/>
      <c r="CZP79" s="622"/>
      <c r="CZQ79" s="622"/>
      <c r="CZR79" s="622"/>
      <c r="CZS79" s="622"/>
      <c r="CZT79" s="622"/>
      <c r="CZU79" s="622"/>
      <c r="CZV79" s="622"/>
      <c r="CZW79" s="622"/>
      <c r="CZX79" s="622"/>
      <c r="CZY79" s="622"/>
      <c r="CZZ79" s="622"/>
      <c r="DAA79" s="621"/>
      <c r="DAB79" s="622"/>
      <c r="DAC79" s="622"/>
      <c r="DAD79" s="622"/>
      <c r="DAE79" s="622"/>
      <c r="DAF79" s="622"/>
      <c r="DAG79" s="622"/>
      <c r="DAH79" s="622"/>
      <c r="DAI79" s="622"/>
      <c r="DAJ79" s="622"/>
      <c r="DAK79" s="622"/>
      <c r="DAL79" s="622"/>
      <c r="DAM79" s="622"/>
      <c r="DAN79" s="622"/>
      <c r="DAO79" s="621"/>
      <c r="DAP79" s="622"/>
      <c r="DAQ79" s="622"/>
      <c r="DAR79" s="622"/>
      <c r="DAS79" s="622"/>
      <c r="DAT79" s="622"/>
      <c r="DAU79" s="622"/>
      <c r="DAV79" s="622"/>
      <c r="DAW79" s="622"/>
      <c r="DAX79" s="622"/>
      <c r="DAY79" s="622"/>
      <c r="DAZ79" s="622"/>
      <c r="DBA79" s="622"/>
      <c r="DBB79" s="622"/>
      <c r="DBC79" s="621"/>
      <c r="DBD79" s="622"/>
      <c r="DBE79" s="622"/>
      <c r="DBF79" s="622"/>
      <c r="DBG79" s="622"/>
      <c r="DBH79" s="622"/>
      <c r="DBI79" s="622"/>
      <c r="DBJ79" s="622"/>
      <c r="DBK79" s="622"/>
      <c r="DBL79" s="622"/>
      <c r="DBM79" s="622"/>
      <c r="DBN79" s="622"/>
      <c r="DBO79" s="622"/>
      <c r="DBP79" s="622"/>
      <c r="DBQ79" s="621"/>
      <c r="DBR79" s="622"/>
      <c r="DBS79" s="622"/>
      <c r="DBT79" s="622"/>
      <c r="DBU79" s="622"/>
      <c r="DBV79" s="622"/>
      <c r="DBW79" s="622"/>
      <c r="DBX79" s="622"/>
      <c r="DBY79" s="622"/>
      <c r="DBZ79" s="622"/>
      <c r="DCA79" s="622"/>
      <c r="DCB79" s="622"/>
      <c r="DCC79" s="622"/>
      <c r="DCD79" s="622"/>
      <c r="DCE79" s="621"/>
      <c r="DCF79" s="622"/>
      <c r="DCG79" s="622"/>
      <c r="DCH79" s="622"/>
      <c r="DCI79" s="622"/>
      <c r="DCJ79" s="622"/>
      <c r="DCK79" s="622"/>
      <c r="DCL79" s="622"/>
      <c r="DCM79" s="622"/>
      <c r="DCN79" s="622"/>
      <c r="DCO79" s="622"/>
      <c r="DCP79" s="622"/>
      <c r="DCQ79" s="622"/>
      <c r="DCR79" s="622"/>
      <c r="DCS79" s="621"/>
      <c r="DCT79" s="622"/>
      <c r="DCU79" s="622"/>
      <c r="DCV79" s="622"/>
      <c r="DCW79" s="622"/>
      <c r="DCX79" s="622"/>
      <c r="DCY79" s="622"/>
      <c r="DCZ79" s="622"/>
      <c r="DDA79" s="622"/>
      <c r="DDB79" s="622"/>
      <c r="DDC79" s="622"/>
      <c r="DDD79" s="622"/>
      <c r="DDE79" s="622"/>
      <c r="DDF79" s="622"/>
      <c r="DDG79" s="621"/>
      <c r="DDH79" s="622"/>
      <c r="DDI79" s="622"/>
      <c r="DDJ79" s="622"/>
      <c r="DDK79" s="622"/>
      <c r="DDL79" s="622"/>
      <c r="DDM79" s="622"/>
      <c r="DDN79" s="622"/>
      <c r="DDO79" s="622"/>
      <c r="DDP79" s="622"/>
      <c r="DDQ79" s="622"/>
      <c r="DDR79" s="622"/>
      <c r="DDS79" s="622"/>
      <c r="DDT79" s="622"/>
      <c r="DDU79" s="621"/>
      <c r="DDV79" s="622"/>
      <c r="DDW79" s="622"/>
      <c r="DDX79" s="622"/>
      <c r="DDY79" s="622"/>
      <c r="DDZ79" s="622"/>
      <c r="DEA79" s="622"/>
      <c r="DEB79" s="622"/>
      <c r="DEC79" s="622"/>
      <c r="DED79" s="622"/>
      <c r="DEE79" s="622"/>
      <c r="DEF79" s="622"/>
      <c r="DEG79" s="622"/>
      <c r="DEH79" s="622"/>
      <c r="DEI79" s="621"/>
      <c r="DEJ79" s="622"/>
      <c r="DEK79" s="622"/>
      <c r="DEL79" s="622"/>
      <c r="DEM79" s="622"/>
      <c r="DEN79" s="622"/>
      <c r="DEO79" s="622"/>
      <c r="DEP79" s="622"/>
      <c r="DEQ79" s="622"/>
      <c r="DER79" s="622"/>
      <c r="DES79" s="622"/>
      <c r="DET79" s="622"/>
      <c r="DEU79" s="622"/>
      <c r="DEV79" s="622"/>
      <c r="DEW79" s="621"/>
      <c r="DEX79" s="622"/>
      <c r="DEY79" s="622"/>
      <c r="DEZ79" s="622"/>
      <c r="DFA79" s="622"/>
      <c r="DFB79" s="622"/>
      <c r="DFC79" s="622"/>
      <c r="DFD79" s="622"/>
      <c r="DFE79" s="622"/>
      <c r="DFF79" s="622"/>
      <c r="DFG79" s="622"/>
      <c r="DFH79" s="622"/>
      <c r="DFI79" s="622"/>
      <c r="DFJ79" s="622"/>
      <c r="DFK79" s="621"/>
      <c r="DFL79" s="622"/>
      <c r="DFM79" s="622"/>
      <c r="DFN79" s="622"/>
      <c r="DFO79" s="622"/>
      <c r="DFP79" s="622"/>
      <c r="DFQ79" s="622"/>
      <c r="DFR79" s="622"/>
      <c r="DFS79" s="622"/>
      <c r="DFT79" s="622"/>
      <c r="DFU79" s="622"/>
      <c r="DFV79" s="622"/>
      <c r="DFW79" s="622"/>
      <c r="DFX79" s="622"/>
      <c r="DFY79" s="621"/>
      <c r="DFZ79" s="622"/>
      <c r="DGA79" s="622"/>
      <c r="DGB79" s="622"/>
      <c r="DGC79" s="622"/>
      <c r="DGD79" s="622"/>
      <c r="DGE79" s="622"/>
      <c r="DGF79" s="622"/>
      <c r="DGG79" s="622"/>
      <c r="DGH79" s="622"/>
      <c r="DGI79" s="622"/>
      <c r="DGJ79" s="622"/>
      <c r="DGK79" s="622"/>
      <c r="DGL79" s="622"/>
      <c r="DGM79" s="621"/>
      <c r="DGN79" s="622"/>
      <c r="DGO79" s="622"/>
      <c r="DGP79" s="622"/>
      <c r="DGQ79" s="622"/>
      <c r="DGR79" s="622"/>
      <c r="DGS79" s="622"/>
      <c r="DGT79" s="622"/>
      <c r="DGU79" s="622"/>
      <c r="DGV79" s="622"/>
      <c r="DGW79" s="622"/>
      <c r="DGX79" s="622"/>
      <c r="DGY79" s="622"/>
      <c r="DGZ79" s="622"/>
      <c r="DHA79" s="621"/>
      <c r="DHB79" s="622"/>
      <c r="DHC79" s="622"/>
      <c r="DHD79" s="622"/>
      <c r="DHE79" s="622"/>
      <c r="DHF79" s="622"/>
      <c r="DHG79" s="622"/>
      <c r="DHH79" s="622"/>
      <c r="DHI79" s="622"/>
      <c r="DHJ79" s="622"/>
      <c r="DHK79" s="622"/>
      <c r="DHL79" s="622"/>
      <c r="DHM79" s="622"/>
      <c r="DHN79" s="622"/>
      <c r="DHO79" s="621"/>
      <c r="DHP79" s="622"/>
      <c r="DHQ79" s="622"/>
      <c r="DHR79" s="622"/>
      <c r="DHS79" s="622"/>
      <c r="DHT79" s="622"/>
      <c r="DHU79" s="622"/>
      <c r="DHV79" s="622"/>
      <c r="DHW79" s="622"/>
      <c r="DHX79" s="622"/>
      <c r="DHY79" s="622"/>
      <c r="DHZ79" s="622"/>
      <c r="DIA79" s="622"/>
      <c r="DIB79" s="622"/>
      <c r="DIC79" s="621"/>
      <c r="DID79" s="622"/>
      <c r="DIE79" s="622"/>
      <c r="DIF79" s="622"/>
      <c r="DIG79" s="622"/>
      <c r="DIH79" s="622"/>
      <c r="DII79" s="622"/>
      <c r="DIJ79" s="622"/>
      <c r="DIK79" s="622"/>
      <c r="DIL79" s="622"/>
      <c r="DIM79" s="622"/>
      <c r="DIN79" s="622"/>
      <c r="DIO79" s="622"/>
      <c r="DIP79" s="622"/>
      <c r="DIQ79" s="621"/>
      <c r="DIR79" s="622"/>
      <c r="DIS79" s="622"/>
      <c r="DIT79" s="622"/>
      <c r="DIU79" s="622"/>
      <c r="DIV79" s="622"/>
      <c r="DIW79" s="622"/>
      <c r="DIX79" s="622"/>
      <c r="DIY79" s="622"/>
      <c r="DIZ79" s="622"/>
      <c r="DJA79" s="622"/>
      <c r="DJB79" s="622"/>
      <c r="DJC79" s="622"/>
      <c r="DJD79" s="622"/>
      <c r="DJE79" s="621"/>
      <c r="DJF79" s="622"/>
      <c r="DJG79" s="622"/>
      <c r="DJH79" s="622"/>
      <c r="DJI79" s="622"/>
      <c r="DJJ79" s="622"/>
      <c r="DJK79" s="622"/>
      <c r="DJL79" s="622"/>
      <c r="DJM79" s="622"/>
      <c r="DJN79" s="622"/>
      <c r="DJO79" s="622"/>
      <c r="DJP79" s="622"/>
      <c r="DJQ79" s="622"/>
      <c r="DJR79" s="622"/>
      <c r="DJS79" s="621"/>
      <c r="DJT79" s="622"/>
      <c r="DJU79" s="622"/>
      <c r="DJV79" s="622"/>
      <c r="DJW79" s="622"/>
      <c r="DJX79" s="622"/>
      <c r="DJY79" s="622"/>
      <c r="DJZ79" s="622"/>
      <c r="DKA79" s="622"/>
      <c r="DKB79" s="622"/>
      <c r="DKC79" s="622"/>
      <c r="DKD79" s="622"/>
      <c r="DKE79" s="622"/>
      <c r="DKF79" s="622"/>
      <c r="DKG79" s="621"/>
      <c r="DKH79" s="622"/>
      <c r="DKI79" s="622"/>
      <c r="DKJ79" s="622"/>
      <c r="DKK79" s="622"/>
      <c r="DKL79" s="622"/>
      <c r="DKM79" s="622"/>
      <c r="DKN79" s="622"/>
      <c r="DKO79" s="622"/>
      <c r="DKP79" s="622"/>
      <c r="DKQ79" s="622"/>
      <c r="DKR79" s="622"/>
      <c r="DKS79" s="622"/>
      <c r="DKT79" s="622"/>
      <c r="DKU79" s="621"/>
      <c r="DKV79" s="622"/>
      <c r="DKW79" s="622"/>
      <c r="DKX79" s="622"/>
      <c r="DKY79" s="622"/>
      <c r="DKZ79" s="622"/>
      <c r="DLA79" s="622"/>
      <c r="DLB79" s="622"/>
      <c r="DLC79" s="622"/>
      <c r="DLD79" s="622"/>
      <c r="DLE79" s="622"/>
      <c r="DLF79" s="622"/>
      <c r="DLG79" s="622"/>
      <c r="DLH79" s="622"/>
      <c r="DLI79" s="621"/>
      <c r="DLJ79" s="622"/>
      <c r="DLK79" s="622"/>
      <c r="DLL79" s="622"/>
      <c r="DLM79" s="622"/>
      <c r="DLN79" s="622"/>
      <c r="DLO79" s="622"/>
      <c r="DLP79" s="622"/>
      <c r="DLQ79" s="622"/>
      <c r="DLR79" s="622"/>
      <c r="DLS79" s="622"/>
      <c r="DLT79" s="622"/>
      <c r="DLU79" s="622"/>
      <c r="DLV79" s="622"/>
      <c r="DLW79" s="621"/>
      <c r="DLX79" s="622"/>
      <c r="DLY79" s="622"/>
      <c r="DLZ79" s="622"/>
      <c r="DMA79" s="622"/>
      <c r="DMB79" s="622"/>
      <c r="DMC79" s="622"/>
      <c r="DMD79" s="622"/>
      <c r="DME79" s="622"/>
      <c r="DMF79" s="622"/>
      <c r="DMG79" s="622"/>
      <c r="DMH79" s="622"/>
      <c r="DMI79" s="622"/>
      <c r="DMJ79" s="622"/>
      <c r="DMK79" s="621"/>
      <c r="DML79" s="622"/>
      <c r="DMM79" s="622"/>
      <c r="DMN79" s="622"/>
      <c r="DMO79" s="622"/>
      <c r="DMP79" s="622"/>
      <c r="DMQ79" s="622"/>
      <c r="DMR79" s="622"/>
      <c r="DMS79" s="622"/>
      <c r="DMT79" s="622"/>
      <c r="DMU79" s="622"/>
      <c r="DMV79" s="622"/>
      <c r="DMW79" s="622"/>
      <c r="DMX79" s="622"/>
      <c r="DMY79" s="621"/>
      <c r="DMZ79" s="622"/>
      <c r="DNA79" s="622"/>
      <c r="DNB79" s="622"/>
      <c r="DNC79" s="622"/>
      <c r="DND79" s="622"/>
      <c r="DNE79" s="622"/>
      <c r="DNF79" s="622"/>
      <c r="DNG79" s="622"/>
      <c r="DNH79" s="622"/>
      <c r="DNI79" s="622"/>
      <c r="DNJ79" s="622"/>
      <c r="DNK79" s="622"/>
      <c r="DNL79" s="622"/>
      <c r="DNM79" s="621"/>
      <c r="DNN79" s="622"/>
      <c r="DNO79" s="622"/>
      <c r="DNP79" s="622"/>
      <c r="DNQ79" s="622"/>
      <c r="DNR79" s="622"/>
      <c r="DNS79" s="622"/>
      <c r="DNT79" s="622"/>
      <c r="DNU79" s="622"/>
      <c r="DNV79" s="622"/>
      <c r="DNW79" s="622"/>
      <c r="DNX79" s="622"/>
      <c r="DNY79" s="622"/>
      <c r="DNZ79" s="622"/>
      <c r="DOA79" s="621"/>
      <c r="DOB79" s="622"/>
      <c r="DOC79" s="622"/>
      <c r="DOD79" s="622"/>
      <c r="DOE79" s="622"/>
      <c r="DOF79" s="622"/>
      <c r="DOG79" s="622"/>
      <c r="DOH79" s="622"/>
      <c r="DOI79" s="622"/>
      <c r="DOJ79" s="622"/>
      <c r="DOK79" s="622"/>
      <c r="DOL79" s="622"/>
      <c r="DOM79" s="622"/>
      <c r="DON79" s="622"/>
      <c r="DOO79" s="621"/>
      <c r="DOP79" s="622"/>
      <c r="DOQ79" s="622"/>
      <c r="DOR79" s="622"/>
      <c r="DOS79" s="622"/>
      <c r="DOT79" s="622"/>
      <c r="DOU79" s="622"/>
      <c r="DOV79" s="622"/>
      <c r="DOW79" s="622"/>
      <c r="DOX79" s="622"/>
      <c r="DOY79" s="622"/>
      <c r="DOZ79" s="622"/>
      <c r="DPA79" s="622"/>
      <c r="DPB79" s="622"/>
      <c r="DPC79" s="621"/>
      <c r="DPD79" s="622"/>
      <c r="DPE79" s="622"/>
      <c r="DPF79" s="622"/>
      <c r="DPG79" s="622"/>
      <c r="DPH79" s="622"/>
      <c r="DPI79" s="622"/>
      <c r="DPJ79" s="622"/>
      <c r="DPK79" s="622"/>
      <c r="DPL79" s="622"/>
      <c r="DPM79" s="622"/>
      <c r="DPN79" s="622"/>
      <c r="DPO79" s="622"/>
      <c r="DPP79" s="622"/>
      <c r="DPQ79" s="621"/>
      <c r="DPR79" s="622"/>
      <c r="DPS79" s="622"/>
      <c r="DPT79" s="622"/>
      <c r="DPU79" s="622"/>
      <c r="DPV79" s="622"/>
      <c r="DPW79" s="622"/>
      <c r="DPX79" s="622"/>
      <c r="DPY79" s="622"/>
      <c r="DPZ79" s="622"/>
      <c r="DQA79" s="622"/>
      <c r="DQB79" s="622"/>
      <c r="DQC79" s="622"/>
      <c r="DQD79" s="622"/>
      <c r="DQE79" s="621"/>
      <c r="DQF79" s="622"/>
      <c r="DQG79" s="622"/>
      <c r="DQH79" s="622"/>
      <c r="DQI79" s="622"/>
      <c r="DQJ79" s="622"/>
      <c r="DQK79" s="622"/>
      <c r="DQL79" s="622"/>
      <c r="DQM79" s="622"/>
      <c r="DQN79" s="622"/>
      <c r="DQO79" s="622"/>
      <c r="DQP79" s="622"/>
      <c r="DQQ79" s="622"/>
      <c r="DQR79" s="622"/>
      <c r="DQS79" s="621"/>
      <c r="DQT79" s="622"/>
      <c r="DQU79" s="622"/>
      <c r="DQV79" s="622"/>
      <c r="DQW79" s="622"/>
      <c r="DQX79" s="622"/>
      <c r="DQY79" s="622"/>
      <c r="DQZ79" s="622"/>
      <c r="DRA79" s="622"/>
      <c r="DRB79" s="622"/>
      <c r="DRC79" s="622"/>
      <c r="DRD79" s="622"/>
      <c r="DRE79" s="622"/>
      <c r="DRF79" s="622"/>
      <c r="DRG79" s="621"/>
      <c r="DRH79" s="622"/>
      <c r="DRI79" s="622"/>
      <c r="DRJ79" s="622"/>
      <c r="DRK79" s="622"/>
      <c r="DRL79" s="622"/>
      <c r="DRM79" s="622"/>
      <c r="DRN79" s="622"/>
      <c r="DRO79" s="622"/>
      <c r="DRP79" s="622"/>
      <c r="DRQ79" s="622"/>
      <c r="DRR79" s="622"/>
      <c r="DRS79" s="622"/>
      <c r="DRT79" s="622"/>
      <c r="DRU79" s="621"/>
      <c r="DRV79" s="622"/>
      <c r="DRW79" s="622"/>
      <c r="DRX79" s="622"/>
      <c r="DRY79" s="622"/>
      <c r="DRZ79" s="622"/>
      <c r="DSA79" s="622"/>
      <c r="DSB79" s="622"/>
      <c r="DSC79" s="622"/>
      <c r="DSD79" s="622"/>
      <c r="DSE79" s="622"/>
      <c r="DSF79" s="622"/>
      <c r="DSG79" s="622"/>
      <c r="DSH79" s="622"/>
      <c r="DSI79" s="621"/>
      <c r="DSJ79" s="622"/>
      <c r="DSK79" s="622"/>
      <c r="DSL79" s="622"/>
      <c r="DSM79" s="622"/>
      <c r="DSN79" s="622"/>
      <c r="DSO79" s="622"/>
      <c r="DSP79" s="622"/>
      <c r="DSQ79" s="622"/>
      <c r="DSR79" s="622"/>
      <c r="DSS79" s="622"/>
      <c r="DST79" s="622"/>
      <c r="DSU79" s="622"/>
      <c r="DSV79" s="622"/>
      <c r="DSW79" s="621"/>
      <c r="DSX79" s="622"/>
      <c r="DSY79" s="622"/>
      <c r="DSZ79" s="622"/>
      <c r="DTA79" s="622"/>
      <c r="DTB79" s="622"/>
      <c r="DTC79" s="622"/>
      <c r="DTD79" s="622"/>
      <c r="DTE79" s="622"/>
      <c r="DTF79" s="622"/>
      <c r="DTG79" s="622"/>
      <c r="DTH79" s="622"/>
      <c r="DTI79" s="622"/>
      <c r="DTJ79" s="622"/>
      <c r="DTK79" s="621"/>
      <c r="DTL79" s="622"/>
      <c r="DTM79" s="622"/>
      <c r="DTN79" s="622"/>
      <c r="DTO79" s="622"/>
      <c r="DTP79" s="622"/>
      <c r="DTQ79" s="622"/>
      <c r="DTR79" s="622"/>
      <c r="DTS79" s="622"/>
      <c r="DTT79" s="622"/>
      <c r="DTU79" s="622"/>
      <c r="DTV79" s="622"/>
      <c r="DTW79" s="622"/>
      <c r="DTX79" s="622"/>
      <c r="DTY79" s="621"/>
      <c r="DTZ79" s="622"/>
      <c r="DUA79" s="622"/>
      <c r="DUB79" s="622"/>
      <c r="DUC79" s="622"/>
      <c r="DUD79" s="622"/>
      <c r="DUE79" s="622"/>
      <c r="DUF79" s="622"/>
      <c r="DUG79" s="622"/>
      <c r="DUH79" s="622"/>
      <c r="DUI79" s="622"/>
      <c r="DUJ79" s="622"/>
      <c r="DUK79" s="622"/>
      <c r="DUL79" s="622"/>
      <c r="DUM79" s="621"/>
      <c r="DUN79" s="622"/>
      <c r="DUO79" s="622"/>
      <c r="DUP79" s="622"/>
      <c r="DUQ79" s="622"/>
      <c r="DUR79" s="622"/>
      <c r="DUS79" s="622"/>
      <c r="DUT79" s="622"/>
      <c r="DUU79" s="622"/>
      <c r="DUV79" s="622"/>
      <c r="DUW79" s="622"/>
      <c r="DUX79" s="622"/>
      <c r="DUY79" s="622"/>
      <c r="DUZ79" s="622"/>
      <c r="DVA79" s="621"/>
      <c r="DVB79" s="622"/>
      <c r="DVC79" s="622"/>
      <c r="DVD79" s="622"/>
      <c r="DVE79" s="622"/>
      <c r="DVF79" s="622"/>
      <c r="DVG79" s="622"/>
      <c r="DVH79" s="622"/>
      <c r="DVI79" s="622"/>
      <c r="DVJ79" s="622"/>
      <c r="DVK79" s="622"/>
      <c r="DVL79" s="622"/>
      <c r="DVM79" s="622"/>
      <c r="DVN79" s="622"/>
      <c r="DVO79" s="621"/>
      <c r="DVP79" s="622"/>
      <c r="DVQ79" s="622"/>
      <c r="DVR79" s="622"/>
      <c r="DVS79" s="622"/>
      <c r="DVT79" s="622"/>
      <c r="DVU79" s="622"/>
      <c r="DVV79" s="622"/>
      <c r="DVW79" s="622"/>
      <c r="DVX79" s="622"/>
      <c r="DVY79" s="622"/>
      <c r="DVZ79" s="622"/>
      <c r="DWA79" s="622"/>
      <c r="DWB79" s="622"/>
      <c r="DWC79" s="621"/>
      <c r="DWD79" s="622"/>
      <c r="DWE79" s="622"/>
      <c r="DWF79" s="622"/>
      <c r="DWG79" s="622"/>
      <c r="DWH79" s="622"/>
      <c r="DWI79" s="622"/>
      <c r="DWJ79" s="622"/>
      <c r="DWK79" s="622"/>
      <c r="DWL79" s="622"/>
      <c r="DWM79" s="622"/>
      <c r="DWN79" s="622"/>
      <c r="DWO79" s="622"/>
      <c r="DWP79" s="622"/>
      <c r="DWQ79" s="621"/>
      <c r="DWR79" s="622"/>
      <c r="DWS79" s="622"/>
      <c r="DWT79" s="622"/>
      <c r="DWU79" s="622"/>
      <c r="DWV79" s="622"/>
      <c r="DWW79" s="622"/>
      <c r="DWX79" s="622"/>
      <c r="DWY79" s="622"/>
      <c r="DWZ79" s="622"/>
      <c r="DXA79" s="622"/>
      <c r="DXB79" s="622"/>
      <c r="DXC79" s="622"/>
      <c r="DXD79" s="622"/>
      <c r="DXE79" s="621"/>
      <c r="DXF79" s="622"/>
      <c r="DXG79" s="622"/>
      <c r="DXH79" s="622"/>
      <c r="DXI79" s="622"/>
      <c r="DXJ79" s="622"/>
      <c r="DXK79" s="622"/>
      <c r="DXL79" s="622"/>
      <c r="DXM79" s="622"/>
      <c r="DXN79" s="622"/>
      <c r="DXO79" s="622"/>
      <c r="DXP79" s="622"/>
      <c r="DXQ79" s="622"/>
      <c r="DXR79" s="622"/>
      <c r="DXS79" s="621"/>
      <c r="DXT79" s="622"/>
      <c r="DXU79" s="622"/>
      <c r="DXV79" s="622"/>
      <c r="DXW79" s="622"/>
      <c r="DXX79" s="622"/>
      <c r="DXY79" s="622"/>
      <c r="DXZ79" s="622"/>
      <c r="DYA79" s="622"/>
      <c r="DYB79" s="622"/>
      <c r="DYC79" s="622"/>
      <c r="DYD79" s="622"/>
      <c r="DYE79" s="622"/>
      <c r="DYF79" s="622"/>
      <c r="DYG79" s="621"/>
      <c r="DYH79" s="622"/>
      <c r="DYI79" s="622"/>
      <c r="DYJ79" s="622"/>
      <c r="DYK79" s="622"/>
      <c r="DYL79" s="622"/>
      <c r="DYM79" s="622"/>
      <c r="DYN79" s="622"/>
      <c r="DYO79" s="622"/>
      <c r="DYP79" s="622"/>
      <c r="DYQ79" s="622"/>
      <c r="DYR79" s="622"/>
      <c r="DYS79" s="622"/>
      <c r="DYT79" s="622"/>
      <c r="DYU79" s="621"/>
      <c r="DYV79" s="622"/>
      <c r="DYW79" s="622"/>
      <c r="DYX79" s="622"/>
      <c r="DYY79" s="622"/>
      <c r="DYZ79" s="622"/>
      <c r="DZA79" s="622"/>
      <c r="DZB79" s="622"/>
      <c r="DZC79" s="622"/>
      <c r="DZD79" s="622"/>
      <c r="DZE79" s="622"/>
      <c r="DZF79" s="622"/>
      <c r="DZG79" s="622"/>
      <c r="DZH79" s="622"/>
      <c r="DZI79" s="621"/>
      <c r="DZJ79" s="622"/>
      <c r="DZK79" s="622"/>
      <c r="DZL79" s="622"/>
      <c r="DZM79" s="622"/>
      <c r="DZN79" s="622"/>
      <c r="DZO79" s="622"/>
      <c r="DZP79" s="622"/>
      <c r="DZQ79" s="622"/>
      <c r="DZR79" s="622"/>
      <c r="DZS79" s="622"/>
      <c r="DZT79" s="622"/>
      <c r="DZU79" s="622"/>
      <c r="DZV79" s="622"/>
      <c r="DZW79" s="621"/>
      <c r="DZX79" s="622"/>
      <c r="DZY79" s="622"/>
      <c r="DZZ79" s="622"/>
      <c r="EAA79" s="622"/>
      <c r="EAB79" s="622"/>
      <c r="EAC79" s="622"/>
      <c r="EAD79" s="622"/>
      <c r="EAE79" s="622"/>
      <c r="EAF79" s="622"/>
      <c r="EAG79" s="622"/>
      <c r="EAH79" s="622"/>
      <c r="EAI79" s="622"/>
      <c r="EAJ79" s="622"/>
      <c r="EAK79" s="621"/>
      <c r="EAL79" s="622"/>
      <c r="EAM79" s="622"/>
      <c r="EAN79" s="622"/>
      <c r="EAO79" s="622"/>
      <c r="EAP79" s="622"/>
      <c r="EAQ79" s="622"/>
      <c r="EAR79" s="622"/>
      <c r="EAS79" s="622"/>
      <c r="EAT79" s="622"/>
      <c r="EAU79" s="622"/>
      <c r="EAV79" s="622"/>
      <c r="EAW79" s="622"/>
      <c r="EAX79" s="622"/>
      <c r="EAY79" s="621"/>
      <c r="EAZ79" s="622"/>
      <c r="EBA79" s="622"/>
      <c r="EBB79" s="622"/>
      <c r="EBC79" s="622"/>
      <c r="EBD79" s="622"/>
      <c r="EBE79" s="622"/>
      <c r="EBF79" s="622"/>
      <c r="EBG79" s="622"/>
      <c r="EBH79" s="622"/>
      <c r="EBI79" s="622"/>
      <c r="EBJ79" s="622"/>
      <c r="EBK79" s="622"/>
      <c r="EBL79" s="622"/>
      <c r="EBM79" s="621"/>
      <c r="EBN79" s="622"/>
      <c r="EBO79" s="622"/>
      <c r="EBP79" s="622"/>
      <c r="EBQ79" s="622"/>
      <c r="EBR79" s="622"/>
      <c r="EBS79" s="622"/>
      <c r="EBT79" s="622"/>
      <c r="EBU79" s="622"/>
      <c r="EBV79" s="622"/>
      <c r="EBW79" s="622"/>
      <c r="EBX79" s="622"/>
      <c r="EBY79" s="622"/>
      <c r="EBZ79" s="622"/>
      <c r="ECA79" s="621"/>
      <c r="ECB79" s="622"/>
      <c r="ECC79" s="622"/>
      <c r="ECD79" s="622"/>
      <c r="ECE79" s="622"/>
      <c r="ECF79" s="622"/>
      <c r="ECG79" s="622"/>
      <c r="ECH79" s="622"/>
      <c r="ECI79" s="622"/>
      <c r="ECJ79" s="622"/>
      <c r="ECK79" s="622"/>
      <c r="ECL79" s="622"/>
      <c r="ECM79" s="622"/>
      <c r="ECN79" s="622"/>
      <c r="ECO79" s="621"/>
      <c r="ECP79" s="622"/>
      <c r="ECQ79" s="622"/>
      <c r="ECR79" s="622"/>
      <c r="ECS79" s="622"/>
      <c r="ECT79" s="622"/>
      <c r="ECU79" s="622"/>
      <c r="ECV79" s="622"/>
      <c r="ECW79" s="622"/>
      <c r="ECX79" s="622"/>
      <c r="ECY79" s="622"/>
      <c r="ECZ79" s="622"/>
      <c r="EDA79" s="622"/>
      <c r="EDB79" s="622"/>
      <c r="EDC79" s="621"/>
      <c r="EDD79" s="622"/>
      <c r="EDE79" s="622"/>
      <c r="EDF79" s="622"/>
      <c r="EDG79" s="622"/>
      <c r="EDH79" s="622"/>
      <c r="EDI79" s="622"/>
      <c r="EDJ79" s="622"/>
      <c r="EDK79" s="622"/>
      <c r="EDL79" s="622"/>
      <c r="EDM79" s="622"/>
      <c r="EDN79" s="622"/>
      <c r="EDO79" s="622"/>
      <c r="EDP79" s="622"/>
      <c r="EDQ79" s="621"/>
      <c r="EDR79" s="622"/>
      <c r="EDS79" s="622"/>
      <c r="EDT79" s="622"/>
      <c r="EDU79" s="622"/>
      <c r="EDV79" s="622"/>
      <c r="EDW79" s="622"/>
      <c r="EDX79" s="622"/>
      <c r="EDY79" s="622"/>
      <c r="EDZ79" s="622"/>
      <c r="EEA79" s="622"/>
      <c r="EEB79" s="622"/>
      <c r="EEC79" s="622"/>
      <c r="EED79" s="622"/>
      <c r="EEE79" s="621"/>
      <c r="EEF79" s="622"/>
      <c r="EEG79" s="622"/>
      <c r="EEH79" s="622"/>
      <c r="EEI79" s="622"/>
      <c r="EEJ79" s="622"/>
      <c r="EEK79" s="622"/>
      <c r="EEL79" s="622"/>
      <c r="EEM79" s="622"/>
      <c r="EEN79" s="622"/>
      <c r="EEO79" s="622"/>
      <c r="EEP79" s="622"/>
      <c r="EEQ79" s="622"/>
      <c r="EER79" s="622"/>
      <c r="EES79" s="621"/>
      <c r="EET79" s="622"/>
      <c r="EEU79" s="622"/>
      <c r="EEV79" s="622"/>
      <c r="EEW79" s="622"/>
      <c r="EEX79" s="622"/>
      <c r="EEY79" s="622"/>
      <c r="EEZ79" s="622"/>
      <c r="EFA79" s="622"/>
      <c r="EFB79" s="622"/>
      <c r="EFC79" s="622"/>
      <c r="EFD79" s="622"/>
      <c r="EFE79" s="622"/>
      <c r="EFF79" s="622"/>
      <c r="EFG79" s="621"/>
      <c r="EFH79" s="622"/>
      <c r="EFI79" s="622"/>
      <c r="EFJ79" s="622"/>
      <c r="EFK79" s="622"/>
      <c r="EFL79" s="622"/>
      <c r="EFM79" s="622"/>
      <c r="EFN79" s="622"/>
      <c r="EFO79" s="622"/>
      <c r="EFP79" s="622"/>
      <c r="EFQ79" s="622"/>
      <c r="EFR79" s="622"/>
      <c r="EFS79" s="622"/>
      <c r="EFT79" s="622"/>
      <c r="EFU79" s="621"/>
      <c r="EFV79" s="622"/>
      <c r="EFW79" s="622"/>
      <c r="EFX79" s="622"/>
      <c r="EFY79" s="622"/>
      <c r="EFZ79" s="622"/>
      <c r="EGA79" s="622"/>
      <c r="EGB79" s="622"/>
      <c r="EGC79" s="622"/>
      <c r="EGD79" s="622"/>
      <c r="EGE79" s="622"/>
      <c r="EGF79" s="622"/>
      <c r="EGG79" s="622"/>
      <c r="EGH79" s="622"/>
      <c r="EGI79" s="621"/>
      <c r="EGJ79" s="622"/>
      <c r="EGK79" s="622"/>
      <c r="EGL79" s="622"/>
      <c r="EGM79" s="622"/>
      <c r="EGN79" s="622"/>
      <c r="EGO79" s="622"/>
      <c r="EGP79" s="622"/>
      <c r="EGQ79" s="622"/>
      <c r="EGR79" s="622"/>
      <c r="EGS79" s="622"/>
      <c r="EGT79" s="622"/>
      <c r="EGU79" s="622"/>
      <c r="EGV79" s="622"/>
      <c r="EGW79" s="621"/>
      <c r="EGX79" s="622"/>
      <c r="EGY79" s="622"/>
      <c r="EGZ79" s="622"/>
      <c r="EHA79" s="622"/>
      <c r="EHB79" s="622"/>
      <c r="EHC79" s="622"/>
      <c r="EHD79" s="622"/>
      <c r="EHE79" s="622"/>
      <c r="EHF79" s="622"/>
      <c r="EHG79" s="622"/>
      <c r="EHH79" s="622"/>
      <c r="EHI79" s="622"/>
      <c r="EHJ79" s="622"/>
      <c r="EHK79" s="621"/>
      <c r="EHL79" s="622"/>
      <c r="EHM79" s="622"/>
      <c r="EHN79" s="622"/>
      <c r="EHO79" s="622"/>
      <c r="EHP79" s="622"/>
      <c r="EHQ79" s="622"/>
      <c r="EHR79" s="622"/>
      <c r="EHS79" s="622"/>
      <c r="EHT79" s="622"/>
      <c r="EHU79" s="622"/>
      <c r="EHV79" s="622"/>
      <c r="EHW79" s="622"/>
      <c r="EHX79" s="622"/>
      <c r="EHY79" s="621"/>
      <c r="EHZ79" s="622"/>
      <c r="EIA79" s="622"/>
      <c r="EIB79" s="622"/>
      <c r="EIC79" s="622"/>
      <c r="EID79" s="622"/>
      <c r="EIE79" s="622"/>
      <c r="EIF79" s="622"/>
      <c r="EIG79" s="622"/>
      <c r="EIH79" s="622"/>
      <c r="EII79" s="622"/>
      <c r="EIJ79" s="622"/>
      <c r="EIK79" s="622"/>
      <c r="EIL79" s="622"/>
      <c r="EIM79" s="621"/>
      <c r="EIN79" s="622"/>
      <c r="EIO79" s="622"/>
      <c r="EIP79" s="622"/>
      <c r="EIQ79" s="622"/>
      <c r="EIR79" s="622"/>
      <c r="EIS79" s="622"/>
      <c r="EIT79" s="622"/>
      <c r="EIU79" s="622"/>
      <c r="EIV79" s="622"/>
      <c r="EIW79" s="622"/>
      <c r="EIX79" s="622"/>
      <c r="EIY79" s="622"/>
      <c r="EIZ79" s="622"/>
      <c r="EJA79" s="621"/>
      <c r="EJB79" s="622"/>
      <c r="EJC79" s="622"/>
      <c r="EJD79" s="622"/>
      <c r="EJE79" s="622"/>
      <c r="EJF79" s="622"/>
      <c r="EJG79" s="622"/>
      <c r="EJH79" s="622"/>
      <c r="EJI79" s="622"/>
      <c r="EJJ79" s="622"/>
      <c r="EJK79" s="622"/>
      <c r="EJL79" s="622"/>
      <c r="EJM79" s="622"/>
      <c r="EJN79" s="622"/>
      <c r="EJO79" s="621"/>
      <c r="EJP79" s="622"/>
      <c r="EJQ79" s="622"/>
      <c r="EJR79" s="622"/>
      <c r="EJS79" s="622"/>
      <c r="EJT79" s="622"/>
      <c r="EJU79" s="622"/>
      <c r="EJV79" s="622"/>
      <c r="EJW79" s="622"/>
      <c r="EJX79" s="622"/>
      <c r="EJY79" s="622"/>
      <c r="EJZ79" s="622"/>
      <c r="EKA79" s="622"/>
      <c r="EKB79" s="622"/>
      <c r="EKC79" s="621"/>
      <c r="EKD79" s="622"/>
      <c r="EKE79" s="622"/>
      <c r="EKF79" s="622"/>
      <c r="EKG79" s="622"/>
      <c r="EKH79" s="622"/>
      <c r="EKI79" s="622"/>
      <c r="EKJ79" s="622"/>
      <c r="EKK79" s="622"/>
      <c r="EKL79" s="622"/>
      <c r="EKM79" s="622"/>
      <c r="EKN79" s="622"/>
      <c r="EKO79" s="622"/>
      <c r="EKP79" s="622"/>
      <c r="EKQ79" s="621"/>
      <c r="EKR79" s="622"/>
      <c r="EKS79" s="622"/>
      <c r="EKT79" s="622"/>
      <c r="EKU79" s="622"/>
      <c r="EKV79" s="622"/>
      <c r="EKW79" s="622"/>
      <c r="EKX79" s="622"/>
      <c r="EKY79" s="622"/>
      <c r="EKZ79" s="622"/>
      <c r="ELA79" s="622"/>
      <c r="ELB79" s="622"/>
      <c r="ELC79" s="622"/>
      <c r="ELD79" s="622"/>
      <c r="ELE79" s="621"/>
      <c r="ELF79" s="622"/>
      <c r="ELG79" s="622"/>
      <c r="ELH79" s="622"/>
      <c r="ELI79" s="622"/>
      <c r="ELJ79" s="622"/>
      <c r="ELK79" s="622"/>
      <c r="ELL79" s="622"/>
      <c r="ELM79" s="622"/>
      <c r="ELN79" s="622"/>
      <c r="ELO79" s="622"/>
      <c r="ELP79" s="622"/>
      <c r="ELQ79" s="622"/>
      <c r="ELR79" s="622"/>
      <c r="ELS79" s="621"/>
      <c r="ELT79" s="622"/>
      <c r="ELU79" s="622"/>
      <c r="ELV79" s="622"/>
      <c r="ELW79" s="622"/>
      <c r="ELX79" s="622"/>
      <c r="ELY79" s="622"/>
      <c r="ELZ79" s="622"/>
      <c r="EMA79" s="622"/>
      <c r="EMB79" s="622"/>
      <c r="EMC79" s="622"/>
      <c r="EMD79" s="622"/>
      <c r="EME79" s="622"/>
      <c r="EMF79" s="622"/>
      <c r="EMG79" s="621"/>
      <c r="EMH79" s="622"/>
      <c r="EMI79" s="622"/>
      <c r="EMJ79" s="622"/>
      <c r="EMK79" s="622"/>
      <c r="EML79" s="622"/>
      <c r="EMM79" s="622"/>
      <c r="EMN79" s="622"/>
      <c r="EMO79" s="622"/>
      <c r="EMP79" s="622"/>
      <c r="EMQ79" s="622"/>
      <c r="EMR79" s="622"/>
      <c r="EMS79" s="622"/>
      <c r="EMT79" s="622"/>
      <c r="EMU79" s="621"/>
      <c r="EMV79" s="622"/>
      <c r="EMW79" s="622"/>
      <c r="EMX79" s="622"/>
      <c r="EMY79" s="622"/>
      <c r="EMZ79" s="622"/>
      <c r="ENA79" s="622"/>
      <c r="ENB79" s="622"/>
      <c r="ENC79" s="622"/>
      <c r="END79" s="622"/>
      <c r="ENE79" s="622"/>
      <c r="ENF79" s="622"/>
      <c r="ENG79" s="622"/>
      <c r="ENH79" s="622"/>
      <c r="ENI79" s="621"/>
      <c r="ENJ79" s="622"/>
      <c r="ENK79" s="622"/>
      <c r="ENL79" s="622"/>
      <c r="ENM79" s="622"/>
      <c r="ENN79" s="622"/>
      <c r="ENO79" s="622"/>
      <c r="ENP79" s="622"/>
      <c r="ENQ79" s="622"/>
      <c r="ENR79" s="622"/>
      <c r="ENS79" s="622"/>
      <c r="ENT79" s="622"/>
      <c r="ENU79" s="622"/>
      <c r="ENV79" s="622"/>
      <c r="ENW79" s="621"/>
      <c r="ENX79" s="622"/>
      <c r="ENY79" s="622"/>
      <c r="ENZ79" s="622"/>
      <c r="EOA79" s="622"/>
      <c r="EOB79" s="622"/>
      <c r="EOC79" s="622"/>
      <c r="EOD79" s="622"/>
      <c r="EOE79" s="622"/>
      <c r="EOF79" s="622"/>
      <c r="EOG79" s="622"/>
      <c r="EOH79" s="622"/>
      <c r="EOI79" s="622"/>
      <c r="EOJ79" s="622"/>
      <c r="EOK79" s="621"/>
      <c r="EOL79" s="622"/>
      <c r="EOM79" s="622"/>
      <c r="EON79" s="622"/>
      <c r="EOO79" s="622"/>
      <c r="EOP79" s="622"/>
      <c r="EOQ79" s="622"/>
      <c r="EOR79" s="622"/>
      <c r="EOS79" s="622"/>
      <c r="EOT79" s="622"/>
      <c r="EOU79" s="622"/>
      <c r="EOV79" s="622"/>
      <c r="EOW79" s="622"/>
      <c r="EOX79" s="622"/>
      <c r="EOY79" s="621"/>
      <c r="EOZ79" s="622"/>
      <c r="EPA79" s="622"/>
      <c r="EPB79" s="622"/>
      <c r="EPC79" s="622"/>
      <c r="EPD79" s="622"/>
      <c r="EPE79" s="622"/>
      <c r="EPF79" s="622"/>
      <c r="EPG79" s="622"/>
      <c r="EPH79" s="622"/>
      <c r="EPI79" s="622"/>
      <c r="EPJ79" s="622"/>
      <c r="EPK79" s="622"/>
      <c r="EPL79" s="622"/>
      <c r="EPM79" s="621"/>
      <c r="EPN79" s="622"/>
      <c r="EPO79" s="622"/>
      <c r="EPP79" s="622"/>
      <c r="EPQ79" s="622"/>
      <c r="EPR79" s="622"/>
      <c r="EPS79" s="622"/>
      <c r="EPT79" s="622"/>
      <c r="EPU79" s="622"/>
      <c r="EPV79" s="622"/>
      <c r="EPW79" s="622"/>
      <c r="EPX79" s="622"/>
      <c r="EPY79" s="622"/>
      <c r="EPZ79" s="622"/>
      <c r="EQA79" s="621"/>
      <c r="EQB79" s="622"/>
      <c r="EQC79" s="622"/>
      <c r="EQD79" s="622"/>
      <c r="EQE79" s="622"/>
      <c r="EQF79" s="622"/>
      <c r="EQG79" s="622"/>
      <c r="EQH79" s="622"/>
      <c r="EQI79" s="622"/>
      <c r="EQJ79" s="622"/>
      <c r="EQK79" s="622"/>
      <c r="EQL79" s="622"/>
      <c r="EQM79" s="622"/>
      <c r="EQN79" s="622"/>
      <c r="EQO79" s="621"/>
      <c r="EQP79" s="622"/>
      <c r="EQQ79" s="622"/>
      <c r="EQR79" s="622"/>
      <c r="EQS79" s="622"/>
      <c r="EQT79" s="622"/>
      <c r="EQU79" s="622"/>
      <c r="EQV79" s="622"/>
      <c r="EQW79" s="622"/>
      <c r="EQX79" s="622"/>
      <c r="EQY79" s="622"/>
      <c r="EQZ79" s="622"/>
      <c r="ERA79" s="622"/>
      <c r="ERB79" s="622"/>
      <c r="ERC79" s="621"/>
      <c r="ERD79" s="622"/>
      <c r="ERE79" s="622"/>
      <c r="ERF79" s="622"/>
      <c r="ERG79" s="622"/>
      <c r="ERH79" s="622"/>
      <c r="ERI79" s="622"/>
      <c r="ERJ79" s="622"/>
      <c r="ERK79" s="622"/>
      <c r="ERL79" s="622"/>
      <c r="ERM79" s="622"/>
      <c r="ERN79" s="622"/>
      <c r="ERO79" s="622"/>
      <c r="ERP79" s="622"/>
      <c r="ERQ79" s="621"/>
      <c r="ERR79" s="622"/>
      <c r="ERS79" s="622"/>
      <c r="ERT79" s="622"/>
      <c r="ERU79" s="622"/>
      <c r="ERV79" s="622"/>
      <c r="ERW79" s="622"/>
      <c r="ERX79" s="622"/>
      <c r="ERY79" s="622"/>
      <c r="ERZ79" s="622"/>
      <c r="ESA79" s="622"/>
      <c r="ESB79" s="622"/>
      <c r="ESC79" s="622"/>
      <c r="ESD79" s="622"/>
      <c r="ESE79" s="621"/>
      <c r="ESF79" s="622"/>
      <c r="ESG79" s="622"/>
      <c r="ESH79" s="622"/>
      <c r="ESI79" s="622"/>
      <c r="ESJ79" s="622"/>
      <c r="ESK79" s="622"/>
      <c r="ESL79" s="622"/>
      <c r="ESM79" s="622"/>
      <c r="ESN79" s="622"/>
      <c r="ESO79" s="622"/>
      <c r="ESP79" s="622"/>
      <c r="ESQ79" s="622"/>
      <c r="ESR79" s="622"/>
      <c r="ESS79" s="621"/>
      <c r="EST79" s="622"/>
      <c r="ESU79" s="622"/>
      <c r="ESV79" s="622"/>
      <c r="ESW79" s="622"/>
      <c r="ESX79" s="622"/>
      <c r="ESY79" s="622"/>
      <c r="ESZ79" s="622"/>
      <c r="ETA79" s="622"/>
      <c r="ETB79" s="622"/>
      <c r="ETC79" s="622"/>
      <c r="ETD79" s="622"/>
      <c r="ETE79" s="622"/>
      <c r="ETF79" s="622"/>
      <c r="ETG79" s="621"/>
      <c r="ETH79" s="622"/>
      <c r="ETI79" s="622"/>
      <c r="ETJ79" s="622"/>
      <c r="ETK79" s="622"/>
      <c r="ETL79" s="622"/>
      <c r="ETM79" s="622"/>
      <c r="ETN79" s="622"/>
      <c r="ETO79" s="622"/>
      <c r="ETP79" s="622"/>
      <c r="ETQ79" s="622"/>
      <c r="ETR79" s="622"/>
      <c r="ETS79" s="622"/>
      <c r="ETT79" s="622"/>
      <c r="ETU79" s="621"/>
      <c r="ETV79" s="622"/>
      <c r="ETW79" s="622"/>
      <c r="ETX79" s="622"/>
      <c r="ETY79" s="622"/>
      <c r="ETZ79" s="622"/>
      <c r="EUA79" s="622"/>
      <c r="EUB79" s="622"/>
      <c r="EUC79" s="622"/>
      <c r="EUD79" s="622"/>
      <c r="EUE79" s="622"/>
      <c r="EUF79" s="622"/>
      <c r="EUG79" s="622"/>
      <c r="EUH79" s="622"/>
      <c r="EUI79" s="621"/>
      <c r="EUJ79" s="622"/>
      <c r="EUK79" s="622"/>
      <c r="EUL79" s="622"/>
      <c r="EUM79" s="622"/>
      <c r="EUN79" s="622"/>
      <c r="EUO79" s="622"/>
      <c r="EUP79" s="622"/>
      <c r="EUQ79" s="622"/>
      <c r="EUR79" s="622"/>
      <c r="EUS79" s="622"/>
      <c r="EUT79" s="622"/>
      <c r="EUU79" s="622"/>
      <c r="EUV79" s="622"/>
      <c r="EUW79" s="621"/>
      <c r="EUX79" s="622"/>
      <c r="EUY79" s="622"/>
      <c r="EUZ79" s="622"/>
      <c r="EVA79" s="622"/>
      <c r="EVB79" s="622"/>
      <c r="EVC79" s="622"/>
      <c r="EVD79" s="622"/>
      <c r="EVE79" s="622"/>
      <c r="EVF79" s="622"/>
      <c r="EVG79" s="622"/>
      <c r="EVH79" s="622"/>
      <c r="EVI79" s="622"/>
      <c r="EVJ79" s="622"/>
      <c r="EVK79" s="621"/>
      <c r="EVL79" s="622"/>
      <c r="EVM79" s="622"/>
      <c r="EVN79" s="622"/>
      <c r="EVO79" s="622"/>
      <c r="EVP79" s="622"/>
      <c r="EVQ79" s="622"/>
      <c r="EVR79" s="622"/>
      <c r="EVS79" s="622"/>
      <c r="EVT79" s="622"/>
      <c r="EVU79" s="622"/>
      <c r="EVV79" s="622"/>
      <c r="EVW79" s="622"/>
      <c r="EVX79" s="622"/>
      <c r="EVY79" s="621"/>
      <c r="EVZ79" s="622"/>
      <c r="EWA79" s="622"/>
      <c r="EWB79" s="622"/>
      <c r="EWC79" s="622"/>
      <c r="EWD79" s="622"/>
      <c r="EWE79" s="622"/>
      <c r="EWF79" s="622"/>
      <c r="EWG79" s="622"/>
      <c r="EWH79" s="622"/>
      <c r="EWI79" s="622"/>
      <c r="EWJ79" s="622"/>
      <c r="EWK79" s="622"/>
      <c r="EWL79" s="622"/>
      <c r="EWM79" s="621"/>
      <c r="EWN79" s="622"/>
      <c r="EWO79" s="622"/>
      <c r="EWP79" s="622"/>
      <c r="EWQ79" s="622"/>
      <c r="EWR79" s="622"/>
      <c r="EWS79" s="622"/>
      <c r="EWT79" s="622"/>
      <c r="EWU79" s="622"/>
      <c r="EWV79" s="622"/>
      <c r="EWW79" s="622"/>
      <c r="EWX79" s="622"/>
      <c r="EWY79" s="622"/>
      <c r="EWZ79" s="622"/>
      <c r="EXA79" s="621"/>
      <c r="EXB79" s="622"/>
      <c r="EXC79" s="622"/>
      <c r="EXD79" s="622"/>
      <c r="EXE79" s="622"/>
      <c r="EXF79" s="622"/>
      <c r="EXG79" s="622"/>
      <c r="EXH79" s="622"/>
      <c r="EXI79" s="622"/>
      <c r="EXJ79" s="622"/>
      <c r="EXK79" s="622"/>
      <c r="EXL79" s="622"/>
      <c r="EXM79" s="622"/>
      <c r="EXN79" s="622"/>
      <c r="EXO79" s="621"/>
      <c r="EXP79" s="622"/>
      <c r="EXQ79" s="622"/>
      <c r="EXR79" s="622"/>
      <c r="EXS79" s="622"/>
      <c r="EXT79" s="622"/>
      <c r="EXU79" s="622"/>
      <c r="EXV79" s="622"/>
      <c r="EXW79" s="622"/>
      <c r="EXX79" s="622"/>
      <c r="EXY79" s="622"/>
      <c r="EXZ79" s="622"/>
      <c r="EYA79" s="622"/>
      <c r="EYB79" s="622"/>
      <c r="EYC79" s="621"/>
      <c r="EYD79" s="622"/>
      <c r="EYE79" s="622"/>
      <c r="EYF79" s="622"/>
      <c r="EYG79" s="622"/>
      <c r="EYH79" s="622"/>
      <c r="EYI79" s="622"/>
      <c r="EYJ79" s="622"/>
      <c r="EYK79" s="622"/>
      <c r="EYL79" s="622"/>
      <c r="EYM79" s="622"/>
      <c r="EYN79" s="622"/>
      <c r="EYO79" s="622"/>
      <c r="EYP79" s="622"/>
      <c r="EYQ79" s="621"/>
      <c r="EYR79" s="622"/>
      <c r="EYS79" s="622"/>
      <c r="EYT79" s="622"/>
      <c r="EYU79" s="622"/>
      <c r="EYV79" s="622"/>
      <c r="EYW79" s="622"/>
      <c r="EYX79" s="622"/>
      <c r="EYY79" s="622"/>
      <c r="EYZ79" s="622"/>
      <c r="EZA79" s="622"/>
      <c r="EZB79" s="622"/>
      <c r="EZC79" s="622"/>
      <c r="EZD79" s="622"/>
      <c r="EZE79" s="621"/>
      <c r="EZF79" s="622"/>
      <c r="EZG79" s="622"/>
      <c r="EZH79" s="622"/>
      <c r="EZI79" s="622"/>
      <c r="EZJ79" s="622"/>
      <c r="EZK79" s="622"/>
      <c r="EZL79" s="622"/>
      <c r="EZM79" s="622"/>
      <c r="EZN79" s="622"/>
      <c r="EZO79" s="622"/>
      <c r="EZP79" s="622"/>
      <c r="EZQ79" s="622"/>
      <c r="EZR79" s="622"/>
      <c r="EZS79" s="621"/>
      <c r="EZT79" s="622"/>
      <c r="EZU79" s="622"/>
      <c r="EZV79" s="622"/>
      <c r="EZW79" s="622"/>
      <c r="EZX79" s="622"/>
      <c r="EZY79" s="622"/>
      <c r="EZZ79" s="622"/>
      <c r="FAA79" s="622"/>
      <c r="FAB79" s="622"/>
      <c r="FAC79" s="622"/>
      <c r="FAD79" s="622"/>
      <c r="FAE79" s="622"/>
      <c r="FAF79" s="622"/>
      <c r="FAG79" s="621"/>
      <c r="FAH79" s="622"/>
      <c r="FAI79" s="622"/>
      <c r="FAJ79" s="622"/>
      <c r="FAK79" s="622"/>
      <c r="FAL79" s="622"/>
      <c r="FAM79" s="622"/>
      <c r="FAN79" s="622"/>
      <c r="FAO79" s="622"/>
      <c r="FAP79" s="622"/>
      <c r="FAQ79" s="622"/>
      <c r="FAR79" s="622"/>
      <c r="FAS79" s="622"/>
      <c r="FAT79" s="622"/>
      <c r="FAU79" s="621"/>
      <c r="FAV79" s="622"/>
      <c r="FAW79" s="622"/>
      <c r="FAX79" s="622"/>
      <c r="FAY79" s="622"/>
      <c r="FAZ79" s="622"/>
      <c r="FBA79" s="622"/>
      <c r="FBB79" s="622"/>
      <c r="FBC79" s="622"/>
      <c r="FBD79" s="622"/>
      <c r="FBE79" s="622"/>
      <c r="FBF79" s="622"/>
      <c r="FBG79" s="622"/>
      <c r="FBH79" s="622"/>
      <c r="FBI79" s="621"/>
      <c r="FBJ79" s="622"/>
      <c r="FBK79" s="622"/>
      <c r="FBL79" s="622"/>
      <c r="FBM79" s="622"/>
      <c r="FBN79" s="622"/>
      <c r="FBO79" s="622"/>
      <c r="FBP79" s="622"/>
      <c r="FBQ79" s="622"/>
      <c r="FBR79" s="622"/>
      <c r="FBS79" s="622"/>
      <c r="FBT79" s="622"/>
      <c r="FBU79" s="622"/>
      <c r="FBV79" s="622"/>
      <c r="FBW79" s="621"/>
      <c r="FBX79" s="622"/>
      <c r="FBY79" s="622"/>
      <c r="FBZ79" s="622"/>
      <c r="FCA79" s="622"/>
      <c r="FCB79" s="622"/>
      <c r="FCC79" s="622"/>
      <c r="FCD79" s="622"/>
      <c r="FCE79" s="622"/>
      <c r="FCF79" s="622"/>
      <c r="FCG79" s="622"/>
      <c r="FCH79" s="622"/>
      <c r="FCI79" s="622"/>
      <c r="FCJ79" s="622"/>
      <c r="FCK79" s="621"/>
      <c r="FCL79" s="622"/>
      <c r="FCM79" s="622"/>
      <c r="FCN79" s="622"/>
      <c r="FCO79" s="622"/>
      <c r="FCP79" s="622"/>
      <c r="FCQ79" s="622"/>
      <c r="FCR79" s="622"/>
      <c r="FCS79" s="622"/>
      <c r="FCT79" s="622"/>
      <c r="FCU79" s="622"/>
      <c r="FCV79" s="622"/>
      <c r="FCW79" s="622"/>
      <c r="FCX79" s="622"/>
      <c r="FCY79" s="621"/>
      <c r="FCZ79" s="622"/>
      <c r="FDA79" s="622"/>
      <c r="FDB79" s="622"/>
      <c r="FDC79" s="622"/>
      <c r="FDD79" s="622"/>
      <c r="FDE79" s="622"/>
      <c r="FDF79" s="622"/>
      <c r="FDG79" s="622"/>
      <c r="FDH79" s="622"/>
      <c r="FDI79" s="622"/>
      <c r="FDJ79" s="622"/>
      <c r="FDK79" s="622"/>
      <c r="FDL79" s="622"/>
      <c r="FDM79" s="621"/>
      <c r="FDN79" s="622"/>
      <c r="FDO79" s="622"/>
      <c r="FDP79" s="622"/>
      <c r="FDQ79" s="622"/>
      <c r="FDR79" s="622"/>
      <c r="FDS79" s="622"/>
      <c r="FDT79" s="622"/>
      <c r="FDU79" s="622"/>
      <c r="FDV79" s="622"/>
      <c r="FDW79" s="622"/>
      <c r="FDX79" s="622"/>
      <c r="FDY79" s="622"/>
      <c r="FDZ79" s="622"/>
      <c r="FEA79" s="621"/>
      <c r="FEB79" s="622"/>
      <c r="FEC79" s="622"/>
      <c r="FED79" s="622"/>
      <c r="FEE79" s="622"/>
      <c r="FEF79" s="622"/>
      <c r="FEG79" s="622"/>
      <c r="FEH79" s="622"/>
      <c r="FEI79" s="622"/>
      <c r="FEJ79" s="622"/>
      <c r="FEK79" s="622"/>
      <c r="FEL79" s="622"/>
      <c r="FEM79" s="622"/>
      <c r="FEN79" s="622"/>
      <c r="FEO79" s="621"/>
      <c r="FEP79" s="622"/>
      <c r="FEQ79" s="622"/>
      <c r="FER79" s="622"/>
      <c r="FES79" s="622"/>
      <c r="FET79" s="622"/>
      <c r="FEU79" s="622"/>
      <c r="FEV79" s="622"/>
      <c r="FEW79" s="622"/>
      <c r="FEX79" s="622"/>
      <c r="FEY79" s="622"/>
      <c r="FEZ79" s="622"/>
      <c r="FFA79" s="622"/>
      <c r="FFB79" s="622"/>
      <c r="FFC79" s="621"/>
      <c r="FFD79" s="622"/>
      <c r="FFE79" s="622"/>
      <c r="FFF79" s="622"/>
      <c r="FFG79" s="622"/>
      <c r="FFH79" s="622"/>
      <c r="FFI79" s="622"/>
      <c r="FFJ79" s="622"/>
      <c r="FFK79" s="622"/>
      <c r="FFL79" s="622"/>
      <c r="FFM79" s="622"/>
      <c r="FFN79" s="622"/>
      <c r="FFO79" s="622"/>
      <c r="FFP79" s="622"/>
      <c r="FFQ79" s="621"/>
      <c r="FFR79" s="622"/>
      <c r="FFS79" s="622"/>
      <c r="FFT79" s="622"/>
      <c r="FFU79" s="622"/>
      <c r="FFV79" s="622"/>
      <c r="FFW79" s="622"/>
      <c r="FFX79" s="622"/>
      <c r="FFY79" s="622"/>
      <c r="FFZ79" s="622"/>
      <c r="FGA79" s="622"/>
      <c r="FGB79" s="622"/>
      <c r="FGC79" s="622"/>
      <c r="FGD79" s="622"/>
      <c r="FGE79" s="621"/>
      <c r="FGF79" s="622"/>
      <c r="FGG79" s="622"/>
      <c r="FGH79" s="622"/>
      <c r="FGI79" s="622"/>
      <c r="FGJ79" s="622"/>
      <c r="FGK79" s="622"/>
      <c r="FGL79" s="622"/>
      <c r="FGM79" s="622"/>
      <c r="FGN79" s="622"/>
      <c r="FGO79" s="622"/>
      <c r="FGP79" s="622"/>
      <c r="FGQ79" s="622"/>
      <c r="FGR79" s="622"/>
      <c r="FGS79" s="621"/>
      <c r="FGT79" s="622"/>
      <c r="FGU79" s="622"/>
      <c r="FGV79" s="622"/>
      <c r="FGW79" s="622"/>
      <c r="FGX79" s="622"/>
      <c r="FGY79" s="622"/>
      <c r="FGZ79" s="622"/>
      <c r="FHA79" s="622"/>
      <c r="FHB79" s="622"/>
      <c r="FHC79" s="622"/>
      <c r="FHD79" s="622"/>
      <c r="FHE79" s="622"/>
      <c r="FHF79" s="622"/>
      <c r="FHG79" s="621"/>
      <c r="FHH79" s="622"/>
      <c r="FHI79" s="622"/>
      <c r="FHJ79" s="622"/>
      <c r="FHK79" s="622"/>
      <c r="FHL79" s="622"/>
      <c r="FHM79" s="622"/>
      <c r="FHN79" s="622"/>
      <c r="FHO79" s="622"/>
      <c r="FHP79" s="622"/>
      <c r="FHQ79" s="622"/>
      <c r="FHR79" s="622"/>
      <c r="FHS79" s="622"/>
      <c r="FHT79" s="622"/>
      <c r="FHU79" s="621"/>
      <c r="FHV79" s="622"/>
      <c r="FHW79" s="622"/>
      <c r="FHX79" s="622"/>
      <c r="FHY79" s="622"/>
      <c r="FHZ79" s="622"/>
      <c r="FIA79" s="622"/>
      <c r="FIB79" s="622"/>
      <c r="FIC79" s="622"/>
      <c r="FID79" s="622"/>
      <c r="FIE79" s="622"/>
      <c r="FIF79" s="622"/>
      <c r="FIG79" s="622"/>
      <c r="FIH79" s="622"/>
      <c r="FII79" s="621"/>
      <c r="FIJ79" s="622"/>
      <c r="FIK79" s="622"/>
      <c r="FIL79" s="622"/>
      <c r="FIM79" s="622"/>
      <c r="FIN79" s="622"/>
      <c r="FIO79" s="622"/>
      <c r="FIP79" s="622"/>
      <c r="FIQ79" s="622"/>
      <c r="FIR79" s="622"/>
      <c r="FIS79" s="622"/>
      <c r="FIT79" s="622"/>
      <c r="FIU79" s="622"/>
      <c r="FIV79" s="622"/>
      <c r="FIW79" s="621"/>
      <c r="FIX79" s="622"/>
      <c r="FIY79" s="622"/>
      <c r="FIZ79" s="622"/>
      <c r="FJA79" s="622"/>
      <c r="FJB79" s="622"/>
      <c r="FJC79" s="622"/>
      <c r="FJD79" s="622"/>
      <c r="FJE79" s="622"/>
      <c r="FJF79" s="622"/>
      <c r="FJG79" s="622"/>
      <c r="FJH79" s="622"/>
      <c r="FJI79" s="622"/>
      <c r="FJJ79" s="622"/>
      <c r="FJK79" s="621"/>
      <c r="FJL79" s="622"/>
      <c r="FJM79" s="622"/>
      <c r="FJN79" s="622"/>
      <c r="FJO79" s="622"/>
      <c r="FJP79" s="622"/>
      <c r="FJQ79" s="622"/>
      <c r="FJR79" s="622"/>
      <c r="FJS79" s="622"/>
      <c r="FJT79" s="622"/>
      <c r="FJU79" s="622"/>
      <c r="FJV79" s="622"/>
      <c r="FJW79" s="622"/>
      <c r="FJX79" s="622"/>
      <c r="FJY79" s="621"/>
      <c r="FJZ79" s="622"/>
      <c r="FKA79" s="622"/>
      <c r="FKB79" s="622"/>
      <c r="FKC79" s="622"/>
      <c r="FKD79" s="622"/>
      <c r="FKE79" s="622"/>
      <c r="FKF79" s="622"/>
      <c r="FKG79" s="622"/>
      <c r="FKH79" s="622"/>
      <c r="FKI79" s="622"/>
      <c r="FKJ79" s="622"/>
      <c r="FKK79" s="622"/>
      <c r="FKL79" s="622"/>
      <c r="FKM79" s="621"/>
      <c r="FKN79" s="622"/>
      <c r="FKO79" s="622"/>
      <c r="FKP79" s="622"/>
      <c r="FKQ79" s="622"/>
      <c r="FKR79" s="622"/>
      <c r="FKS79" s="622"/>
      <c r="FKT79" s="622"/>
      <c r="FKU79" s="622"/>
      <c r="FKV79" s="622"/>
      <c r="FKW79" s="622"/>
      <c r="FKX79" s="622"/>
      <c r="FKY79" s="622"/>
      <c r="FKZ79" s="622"/>
      <c r="FLA79" s="621"/>
      <c r="FLB79" s="622"/>
      <c r="FLC79" s="622"/>
      <c r="FLD79" s="622"/>
      <c r="FLE79" s="622"/>
      <c r="FLF79" s="622"/>
      <c r="FLG79" s="622"/>
      <c r="FLH79" s="622"/>
      <c r="FLI79" s="622"/>
      <c r="FLJ79" s="622"/>
      <c r="FLK79" s="622"/>
      <c r="FLL79" s="622"/>
      <c r="FLM79" s="622"/>
      <c r="FLN79" s="622"/>
      <c r="FLO79" s="621"/>
      <c r="FLP79" s="622"/>
      <c r="FLQ79" s="622"/>
      <c r="FLR79" s="622"/>
      <c r="FLS79" s="622"/>
      <c r="FLT79" s="622"/>
      <c r="FLU79" s="622"/>
      <c r="FLV79" s="622"/>
      <c r="FLW79" s="622"/>
      <c r="FLX79" s="622"/>
      <c r="FLY79" s="622"/>
      <c r="FLZ79" s="622"/>
      <c r="FMA79" s="622"/>
      <c r="FMB79" s="622"/>
      <c r="FMC79" s="621"/>
      <c r="FMD79" s="622"/>
      <c r="FME79" s="622"/>
      <c r="FMF79" s="622"/>
      <c r="FMG79" s="622"/>
      <c r="FMH79" s="622"/>
      <c r="FMI79" s="622"/>
      <c r="FMJ79" s="622"/>
      <c r="FMK79" s="622"/>
      <c r="FML79" s="622"/>
      <c r="FMM79" s="622"/>
      <c r="FMN79" s="622"/>
      <c r="FMO79" s="622"/>
      <c r="FMP79" s="622"/>
      <c r="FMQ79" s="621"/>
      <c r="FMR79" s="622"/>
      <c r="FMS79" s="622"/>
      <c r="FMT79" s="622"/>
      <c r="FMU79" s="622"/>
      <c r="FMV79" s="622"/>
      <c r="FMW79" s="622"/>
      <c r="FMX79" s="622"/>
      <c r="FMY79" s="622"/>
      <c r="FMZ79" s="622"/>
      <c r="FNA79" s="622"/>
      <c r="FNB79" s="622"/>
      <c r="FNC79" s="622"/>
      <c r="FND79" s="622"/>
      <c r="FNE79" s="621"/>
      <c r="FNF79" s="622"/>
      <c r="FNG79" s="622"/>
      <c r="FNH79" s="622"/>
      <c r="FNI79" s="622"/>
      <c r="FNJ79" s="622"/>
      <c r="FNK79" s="622"/>
      <c r="FNL79" s="622"/>
      <c r="FNM79" s="622"/>
      <c r="FNN79" s="622"/>
      <c r="FNO79" s="622"/>
      <c r="FNP79" s="622"/>
      <c r="FNQ79" s="622"/>
      <c r="FNR79" s="622"/>
      <c r="FNS79" s="621"/>
      <c r="FNT79" s="622"/>
      <c r="FNU79" s="622"/>
      <c r="FNV79" s="622"/>
      <c r="FNW79" s="622"/>
      <c r="FNX79" s="622"/>
      <c r="FNY79" s="622"/>
      <c r="FNZ79" s="622"/>
      <c r="FOA79" s="622"/>
      <c r="FOB79" s="622"/>
      <c r="FOC79" s="622"/>
      <c r="FOD79" s="622"/>
      <c r="FOE79" s="622"/>
      <c r="FOF79" s="622"/>
      <c r="FOG79" s="621"/>
      <c r="FOH79" s="622"/>
      <c r="FOI79" s="622"/>
      <c r="FOJ79" s="622"/>
      <c r="FOK79" s="622"/>
      <c r="FOL79" s="622"/>
      <c r="FOM79" s="622"/>
      <c r="FON79" s="622"/>
      <c r="FOO79" s="622"/>
      <c r="FOP79" s="622"/>
      <c r="FOQ79" s="622"/>
      <c r="FOR79" s="622"/>
      <c r="FOS79" s="622"/>
      <c r="FOT79" s="622"/>
      <c r="FOU79" s="621"/>
      <c r="FOV79" s="622"/>
      <c r="FOW79" s="622"/>
      <c r="FOX79" s="622"/>
      <c r="FOY79" s="622"/>
      <c r="FOZ79" s="622"/>
      <c r="FPA79" s="622"/>
      <c r="FPB79" s="622"/>
      <c r="FPC79" s="622"/>
      <c r="FPD79" s="622"/>
      <c r="FPE79" s="622"/>
      <c r="FPF79" s="622"/>
      <c r="FPG79" s="622"/>
      <c r="FPH79" s="622"/>
      <c r="FPI79" s="621"/>
      <c r="FPJ79" s="622"/>
      <c r="FPK79" s="622"/>
      <c r="FPL79" s="622"/>
      <c r="FPM79" s="622"/>
      <c r="FPN79" s="622"/>
      <c r="FPO79" s="622"/>
      <c r="FPP79" s="622"/>
      <c r="FPQ79" s="622"/>
      <c r="FPR79" s="622"/>
      <c r="FPS79" s="622"/>
      <c r="FPT79" s="622"/>
      <c r="FPU79" s="622"/>
      <c r="FPV79" s="622"/>
      <c r="FPW79" s="621"/>
      <c r="FPX79" s="622"/>
      <c r="FPY79" s="622"/>
      <c r="FPZ79" s="622"/>
      <c r="FQA79" s="622"/>
      <c r="FQB79" s="622"/>
      <c r="FQC79" s="622"/>
      <c r="FQD79" s="622"/>
      <c r="FQE79" s="622"/>
      <c r="FQF79" s="622"/>
      <c r="FQG79" s="622"/>
      <c r="FQH79" s="622"/>
      <c r="FQI79" s="622"/>
      <c r="FQJ79" s="622"/>
      <c r="FQK79" s="621"/>
      <c r="FQL79" s="622"/>
      <c r="FQM79" s="622"/>
      <c r="FQN79" s="622"/>
      <c r="FQO79" s="622"/>
      <c r="FQP79" s="622"/>
      <c r="FQQ79" s="622"/>
      <c r="FQR79" s="622"/>
      <c r="FQS79" s="622"/>
      <c r="FQT79" s="622"/>
      <c r="FQU79" s="622"/>
      <c r="FQV79" s="622"/>
      <c r="FQW79" s="622"/>
      <c r="FQX79" s="622"/>
      <c r="FQY79" s="621"/>
      <c r="FQZ79" s="622"/>
      <c r="FRA79" s="622"/>
      <c r="FRB79" s="622"/>
      <c r="FRC79" s="622"/>
      <c r="FRD79" s="622"/>
      <c r="FRE79" s="622"/>
      <c r="FRF79" s="622"/>
      <c r="FRG79" s="622"/>
      <c r="FRH79" s="622"/>
      <c r="FRI79" s="622"/>
      <c r="FRJ79" s="622"/>
      <c r="FRK79" s="622"/>
      <c r="FRL79" s="622"/>
      <c r="FRM79" s="621"/>
      <c r="FRN79" s="622"/>
      <c r="FRO79" s="622"/>
      <c r="FRP79" s="622"/>
      <c r="FRQ79" s="622"/>
      <c r="FRR79" s="622"/>
      <c r="FRS79" s="622"/>
      <c r="FRT79" s="622"/>
      <c r="FRU79" s="622"/>
      <c r="FRV79" s="622"/>
      <c r="FRW79" s="622"/>
      <c r="FRX79" s="622"/>
      <c r="FRY79" s="622"/>
      <c r="FRZ79" s="622"/>
      <c r="FSA79" s="621"/>
      <c r="FSB79" s="622"/>
      <c r="FSC79" s="622"/>
      <c r="FSD79" s="622"/>
      <c r="FSE79" s="622"/>
      <c r="FSF79" s="622"/>
      <c r="FSG79" s="622"/>
      <c r="FSH79" s="622"/>
      <c r="FSI79" s="622"/>
      <c r="FSJ79" s="622"/>
      <c r="FSK79" s="622"/>
      <c r="FSL79" s="622"/>
      <c r="FSM79" s="622"/>
      <c r="FSN79" s="622"/>
      <c r="FSO79" s="621"/>
      <c r="FSP79" s="622"/>
      <c r="FSQ79" s="622"/>
      <c r="FSR79" s="622"/>
      <c r="FSS79" s="622"/>
      <c r="FST79" s="622"/>
      <c r="FSU79" s="622"/>
      <c r="FSV79" s="622"/>
      <c r="FSW79" s="622"/>
      <c r="FSX79" s="622"/>
      <c r="FSY79" s="622"/>
      <c r="FSZ79" s="622"/>
      <c r="FTA79" s="622"/>
      <c r="FTB79" s="622"/>
      <c r="FTC79" s="621"/>
      <c r="FTD79" s="622"/>
      <c r="FTE79" s="622"/>
      <c r="FTF79" s="622"/>
      <c r="FTG79" s="622"/>
      <c r="FTH79" s="622"/>
      <c r="FTI79" s="622"/>
      <c r="FTJ79" s="622"/>
      <c r="FTK79" s="622"/>
      <c r="FTL79" s="622"/>
      <c r="FTM79" s="622"/>
      <c r="FTN79" s="622"/>
      <c r="FTO79" s="622"/>
      <c r="FTP79" s="622"/>
      <c r="FTQ79" s="621"/>
      <c r="FTR79" s="622"/>
      <c r="FTS79" s="622"/>
      <c r="FTT79" s="622"/>
      <c r="FTU79" s="622"/>
      <c r="FTV79" s="622"/>
      <c r="FTW79" s="622"/>
      <c r="FTX79" s="622"/>
      <c r="FTY79" s="622"/>
      <c r="FTZ79" s="622"/>
      <c r="FUA79" s="622"/>
      <c r="FUB79" s="622"/>
      <c r="FUC79" s="622"/>
      <c r="FUD79" s="622"/>
      <c r="FUE79" s="621"/>
      <c r="FUF79" s="622"/>
      <c r="FUG79" s="622"/>
      <c r="FUH79" s="622"/>
      <c r="FUI79" s="622"/>
      <c r="FUJ79" s="622"/>
      <c r="FUK79" s="622"/>
      <c r="FUL79" s="622"/>
      <c r="FUM79" s="622"/>
      <c r="FUN79" s="622"/>
      <c r="FUO79" s="622"/>
      <c r="FUP79" s="622"/>
      <c r="FUQ79" s="622"/>
      <c r="FUR79" s="622"/>
      <c r="FUS79" s="621"/>
      <c r="FUT79" s="622"/>
      <c r="FUU79" s="622"/>
      <c r="FUV79" s="622"/>
      <c r="FUW79" s="622"/>
      <c r="FUX79" s="622"/>
      <c r="FUY79" s="622"/>
      <c r="FUZ79" s="622"/>
      <c r="FVA79" s="622"/>
      <c r="FVB79" s="622"/>
      <c r="FVC79" s="622"/>
      <c r="FVD79" s="622"/>
      <c r="FVE79" s="622"/>
      <c r="FVF79" s="622"/>
      <c r="FVG79" s="621"/>
      <c r="FVH79" s="622"/>
      <c r="FVI79" s="622"/>
      <c r="FVJ79" s="622"/>
      <c r="FVK79" s="622"/>
      <c r="FVL79" s="622"/>
      <c r="FVM79" s="622"/>
      <c r="FVN79" s="622"/>
      <c r="FVO79" s="622"/>
      <c r="FVP79" s="622"/>
      <c r="FVQ79" s="622"/>
      <c r="FVR79" s="622"/>
      <c r="FVS79" s="622"/>
      <c r="FVT79" s="622"/>
      <c r="FVU79" s="621"/>
      <c r="FVV79" s="622"/>
      <c r="FVW79" s="622"/>
      <c r="FVX79" s="622"/>
      <c r="FVY79" s="622"/>
      <c r="FVZ79" s="622"/>
      <c r="FWA79" s="622"/>
      <c r="FWB79" s="622"/>
      <c r="FWC79" s="622"/>
      <c r="FWD79" s="622"/>
      <c r="FWE79" s="622"/>
      <c r="FWF79" s="622"/>
      <c r="FWG79" s="622"/>
      <c r="FWH79" s="622"/>
      <c r="FWI79" s="621"/>
      <c r="FWJ79" s="622"/>
      <c r="FWK79" s="622"/>
      <c r="FWL79" s="622"/>
      <c r="FWM79" s="622"/>
      <c r="FWN79" s="622"/>
      <c r="FWO79" s="622"/>
      <c r="FWP79" s="622"/>
      <c r="FWQ79" s="622"/>
      <c r="FWR79" s="622"/>
      <c r="FWS79" s="622"/>
      <c r="FWT79" s="622"/>
      <c r="FWU79" s="622"/>
      <c r="FWV79" s="622"/>
      <c r="FWW79" s="621"/>
      <c r="FWX79" s="622"/>
      <c r="FWY79" s="622"/>
      <c r="FWZ79" s="622"/>
      <c r="FXA79" s="622"/>
      <c r="FXB79" s="622"/>
      <c r="FXC79" s="622"/>
      <c r="FXD79" s="622"/>
      <c r="FXE79" s="622"/>
      <c r="FXF79" s="622"/>
      <c r="FXG79" s="622"/>
      <c r="FXH79" s="622"/>
      <c r="FXI79" s="622"/>
      <c r="FXJ79" s="622"/>
      <c r="FXK79" s="621"/>
      <c r="FXL79" s="622"/>
      <c r="FXM79" s="622"/>
      <c r="FXN79" s="622"/>
      <c r="FXO79" s="622"/>
      <c r="FXP79" s="622"/>
      <c r="FXQ79" s="622"/>
      <c r="FXR79" s="622"/>
      <c r="FXS79" s="622"/>
      <c r="FXT79" s="622"/>
      <c r="FXU79" s="622"/>
      <c r="FXV79" s="622"/>
      <c r="FXW79" s="622"/>
      <c r="FXX79" s="622"/>
      <c r="FXY79" s="621"/>
      <c r="FXZ79" s="622"/>
      <c r="FYA79" s="622"/>
      <c r="FYB79" s="622"/>
      <c r="FYC79" s="622"/>
      <c r="FYD79" s="622"/>
      <c r="FYE79" s="622"/>
      <c r="FYF79" s="622"/>
      <c r="FYG79" s="622"/>
      <c r="FYH79" s="622"/>
      <c r="FYI79" s="622"/>
      <c r="FYJ79" s="622"/>
      <c r="FYK79" s="622"/>
      <c r="FYL79" s="622"/>
      <c r="FYM79" s="621"/>
      <c r="FYN79" s="622"/>
      <c r="FYO79" s="622"/>
      <c r="FYP79" s="622"/>
      <c r="FYQ79" s="622"/>
      <c r="FYR79" s="622"/>
      <c r="FYS79" s="622"/>
      <c r="FYT79" s="622"/>
      <c r="FYU79" s="622"/>
      <c r="FYV79" s="622"/>
      <c r="FYW79" s="622"/>
      <c r="FYX79" s="622"/>
      <c r="FYY79" s="622"/>
      <c r="FYZ79" s="622"/>
      <c r="FZA79" s="621"/>
      <c r="FZB79" s="622"/>
      <c r="FZC79" s="622"/>
      <c r="FZD79" s="622"/>
      <c r="FZE79" s="622"/>
      <c r="FZF79" s="622"/>
      <c r="FZG79" s="622"/>
      <c r="FZH79" s="622"/>
      <c r="FZI79" s="622"/>
      <c r="FZJ79" s="622"/>
      <c r="FZK79" s="622"/>
      <c r="FZL79" s="622"/>
      <c r="FZM79" s="622"/>
      <c r="FZN79" s="622"/>
      <c r="FZO79" s="621"/>
      <c r="FZP79" s="622"/>
      <c r="FZQ79" s="622"/>
      <c r="FZR79" s="622"/>
      <c r="FZS79" s="622"/>
      <c r="FZT79" s="622"/>
      <c r="FZU79" s="622"/>
      <c r="FZV79" s="622"/>
      <c r="FZW79" s="622"/>
      <c r="FZX79" s="622"/>
      <c r="FZY79" s="622"/>
      <c r="FZZ79" s="622"/>
      <c r="GAA79" s="622"/>
      <c r="GAB79" s="622"/>
      <c r="GAC79" s="621"/>
      <c r="GAD79" s="622"/>
      <c r="GAE79" s="622"/>
      <c r="GAF79" s="622"/>
      <c r="GAG79" s="622"/>
      <c r="GAH79" s="622"/>
      <c r="GAI79" s="622"/>
      <c r="GAJ79" s="622"/>
      <c r="GAK79" s="622"/>
      <c r="GAL79" s="622"/>
      <c r="GAM79" s="622"/>
      <c r="GAN79" s="622"/>
      <c r="GAO79" s="622"/>
      <c r="GAP79" s="622"/>
      <c r="GAQ79" s="621"/>
      <c r="GAR79" s="622"/>
      <c r="GAS79" s="622"/>
      <c r="GAT79" s="622"/>
      <c r="GAU79" s="622"/>
      <c r="GAV79" s="622"/>
      <c r="GAW79" s="622"/>
      <c r="GAX79" s="622"/>
      <c r="GAY79" s="622"/>
      <c r="GAZ79" s="622"/>
      <c r="GBA79" s="622"/>
      <c r="GBB79" s="622"/>
      <c r="GBC79" s="622"/>
      <c r="GBD79" s="622"/>
      <c r="GBE79" s="621"/>
      <c r="GBF79" s="622"/>
      <c r="GBG79" s="622"/>
      <c r="GBH79" s="622"/>
      <c r="GBI79" s="622"/>
      <c r="GBJ79" s="622"/>
      <c r="GBK79" s="622"/>
      <c r="GBL79" s="622"/>
      <c r="GBM79" s="622"/>
      <c r="GBN79" s="622"/>
      <c r="GBO79" s="622"/>
      <c r="GBP79" s="622"/>
      <c r="GBQ79" s="622"/>
      <c r="GBR79" s="622"/>
      <c r="GBS79" s="621"/>
      <c r="GBT79" s="622"/>
      <c r="GBU79" s="622"/>
      <c r="GBV79" s="622"/>
      <c r="GBW79" s="622"/>
      <c r="GBX79" s="622"/>
      <c r="GBY79" s="622"/>
      <c r="GBZ79" s="622"/>
      <c r="GCA79" s="622"/>
      <c r="GCB79" s="622"/>
      <c r="GCC79" s="622"/>
      <c r="GCD79" s="622"/>
      <c r="GCE79" s="622"/>
      <c r="GCF79" s="622"/>
      <c r="GCG79" s="621"/>
      <c r="GCH79" s="622"/>
      <c r="GCI79" s="622"/>
      <c r="GCJ79" s="622"/>
      <c r="GCK79" s="622"/>
      <c r="GCL79" s="622"/>
      <c r="GCM79" s="622"/>
      <c r="GCN79" s="622"/>
      <c r="GCO79" s="622"/>
      <c r="GCP79" s="622"/>
      <c r="GCQ79" s="622"/>
      <c r="GCR79" s="622"/>
      <c r="GCS79" s="622"/>
      <c r="GCT79" s="622"/>
      <c r="GCU79" s="621"/>
      <c r="GCV79" s="622"/>
      <c r="GCW79" s="622"/>
      <c r="GCX79" s="622"/>
      <c r="GCY79" s="622"/>
      <c r="GCZ79" s="622"/>
      <c r="GDA79" s="622"/>
      <c r="GDB79" s="622"/>
      <c r="GDC79" s="622"/>
      <c r="GDD79" s="622"/>
      <c r="GDE79" s="622"/>
      <c r="GDF79" s="622"/>
      <c r="GDG79" s="622"/>
      <c r="GDH79" s="622"/>
      <c r="GDI79" s="621"/>
      <c r="GDJ79" s="622"/>
      <c r="GDK79" s="622"/>
      <c r="GDL79" s="622"/>
      <c r="GDM79" s="622"/>
      <c r="GDN79" s="622"/>
      <c r="GDO79" s="622"/>
      <c r="GDP79" s="622"/>
      <c r="GDQ79" s="622"/>
      <c r="GDR79" s="622"/>
      <c r="GDS79" s="622"/>
      <c r="GDT79" s="622"/>
      <c r="GDU79" s="622"/>
      <c r="GDV79" s="622"/>
      <c r="GDW79" s="621"/>
      <c r="GDX79" s="622"/>
      <c r="GDY79" s="622"/>
      <c r="GDZ79" s="622"/>
      <c r="GEA79" s="622"/>
      <c r="GEB79" s="622"/>
      <c r="GEC79" s="622"/>
      <c r="GED79" s="622"/>
      <c r="GEE79" s="622"/>
      <c r="GEF79" s="622"/>
      <c r="GEG79" s="622"/>
      <c r="GEH79" s="622"/>
      <c r="GEI79" s="622"/>
      <c r="GEJ79" s="622"/>
      <c r="GEK79" s="621"/>
      <c r="GEL79" s="622"/>
      <c r="GEM79" s="622"/>
      <c r="GEN79" s="622"/>
      <c r="GEO79" s="622"/>
      <c r="GEP79" s="622"/>
      <c r="GEQ79" s="622"/>
      <c r="GER79" s="622"/>
      <c r="GES79" s="622"/>
      <c r="GET79" s="622"/>
      <c r="GEU79" s="622"/>
      <c r="GEV79" s="622"/>
      <c r="GEW79" s="622"/>
      <c r="GEX79" s="622"/>
      <c r="GEY79" s="621"/>
      <c r="GEZ79" s="622"/>
      <c r="GFA79" s="622"/>
      <c r="GFB79" s="622"/>
      <c r="GFC79" s="622"/>
      <c r="GFD79" s="622"/>
      <c r="GFE79" s="622"/>
      <c r="GFF79" s="622"/>
      <c r="GFG79" s="622"/>
      <c r="GFH79" s="622"/>
      <c r="GFI79" s="622"/>
      <c r="GFJ79" s="622"/>
      <c r="GFK79" s="622"/>
      <c r="GFL79" s="622"/>
      <c r="GFM79" s="621"/>
      <c r="GFN79" s="622"/>
      <c r="GFO79" s="622"/>
      <c r="GFP79" s="622"/>
      <c r="GFQ79" s="622"/>
      <c r="GFR79" s="622"/>
      <c r="GFS79" s="622"/>
      <c r="GFT79" s="622"/>
      <c r="GFU79" s="622"/>
      <c r="GFV79" s="622"/>
      <c r="GFW79" s="622"/>
      <c r="GFX79" s="622"/>
      <c r="GFY79" s="622"/>
      <c r="GFZ79" s="622"/>
      <c r="GGA79" s="621"/>
      <c r="GGB79" s="622"/>
      <c r="GGC79" s="622"/>
      <c r="GGD79" s="622"/>
      <c r="GGE79" s="622"/>
      <c r="GGF79" s="622"/>
      <c r="GGG79" s="622"/>
      <c r="GGH79" s="622"/>
      <c r="GGI79" s="622"/>
      <c r="GGJ79" s="622"/>
      <c r="GGK79" s="622"/>
      <c r="GGL79" s="622"/>
      <c r="GGM79" s="622"/>
      <c r="GGN79" s="622"/>
      <c r="GGO79" s="621"/>
      <c r="GGP79" s="622"/>
      <c r="GGQ79" s="622"/>
      <c r="GGR79" s="622"/>
      <c r="GGS79" s="622"/>
      <c r="GGT79" s="622"/>
      <c r="GGU79" s="622"/>
      <c r="GGV79" s="622"/>
      <c r="GGW79" s="622"/>
      <c r="GGX79" s="622"/>
      <c r="GGY79" s="622"/>
      <c r="GGZ79" s="622"/>
      <c r="GHA79" s="622"/>
      <c r="GHB79" s="622"/>
      <c r="GHC79" s="621"/>
      <c r="GHD79" s="622"/>
      <c r="GHE79" s="622"/>
      <c r="GHF79" s="622"/>
      <c r="GHG79" s="622"/>
      <c r="GHH79" s="622"/>
      <c r="GHI79" s="622"/>
      <c r="GHJ79" s="622"/>
      <c r="GHK79" s="622"/>
      <c r="GHL79" s="622"/>
      <c r="GHM79" s="622"/>
      <c r="GHN79" s="622"/>
      <c r="GHO79" s="622"/>
      <c r="GHP79" s="622"/>
      <c r="GHQ79" s="621"/>
      <c r="GHR79" s="622"/>
      <c r="GHS79" s="622"/>
      <c r="GHT79" s="622"/>
      <c r="GHU79" s="622"/>
      <c r="GHV79" s="622"/>
      <c r="GHW79" s="622"/>
      <c r="GHX79" s="622"/>
      <c r="GHY79" s="622"/>
      <c r="GHZ79" s="622"/>
      <c r="GIA79" s="622"/>
      <c r="GIB79" s="622"/>
      <c r="GIC79" s="622"/>
      <c r="GID79" s="622"/>
      <c r="GIE79" s="621"/>
      <c r="GIF79" s="622"/>
      <c r="GIG79" s="622"/>
      <c r="GIH79" s="622"/>
      <c r="GII79" s="622"/>
      <c r="GIJ79" s="622"/>
      <c r="GIK79" s="622"/>
      <c r="GIL79" s="622"/>
      <c r="GIM79" s="622"/>
      <c r="GIN79" s="622"/>
      <c r="GIO79" s="622"/>
      <c r="GIP79" s="622"/>
      <c r="GIQ79" s="622"/>
      <c r="GIR79" s="622"/>
      <c r="GIS79" s="621"/>
      <c r="GIT79" s="622"/>
      <c r="GIU79" s="622"/>
      <c r="GIV79" s="622"/>
      <c r="GIW79" s="622"/>
      <c r="GIX79" s="622"/>
      <c r="GIY79" s="622"/>
      <c r="GIZ79" s="622"/>
      <c r="GJA79" s="622"/>
      <c r="GJB79" s="622"/>
      <c r="GJC79" s="622"/>
      <c r="GJD79" s="622"/>
      <c r="GJE79" s="622"/>
      <c r="GJF79" s="622"/>
      <c r="GJG79" s="621"/>
      <c r="GJH79" s="622"/>
      <c r="GJI79" s="622"/>
      <c r="GJJ79" s="622"/>
      <c r="GJK79" s="622"/>
      <c r="GJL79" s="622"/>
      <c r="GJM79" s="622"/>
      <c r="GJN79" s="622"/>
      <c r="GJO79" s="622"/>
      <c r="GJP79" s="622"/>
      <c r="GJQ79" s="622"/>
      <c r="GJR79" s="622"/>
      <c r="GJS79" s="622"/>
      <c r="GJT79" s="622"/>
      <c r="GJU79" s="621"/>
      <c r="GJV79" s="622"/>
      <c r="GJW79" s="622"/>
      <c r="GJX79" s="622"/>
      <c r="GJY79" s="622"/>
      <c r="GJZ79" s="622"/>
      <c r="GKA79" s="622"/>
      <c r="GKB79" s="622"/>
      <c r="GKC79" s="622"/>
      <c r="GKD79" s="622"/>
      <c r="GKE79" s="622"/>
      <c r="GKF79" s="622"/>
      <c r="GKG79" s="622"/>
      <c r="GKH79" s="622"/>
      <c r="GKI79" s="621"/>
      <c r="GKJ79" s="622"/>
      <c r="GKK79" s="622"/>
      <c r="GKL79" s="622"/>
      <c r="GKM79" s="622"/>
      <c r="GKN79" s="622"/>
      <c r="GKO79" s="622"/>
      <c r="GKP79" s="622"/>
      <c r="GKQ79" s="622"/>
      <c r="GKR79" s="622"/>
      <c r="GKS79" s="622"/>
      <c r="GKT79" s="622"/>
      <c r="GKU79" s="622"/>
      <c r="GKV79" s="622"/>
      <c r="GKW79" s="621"/>
      <c r="GKX79" s="622"/>
      <c r="GKY79" s="622"/>
      <c r="GKZ79" s="622"/>
      <c r="GLA79" s="622"/>
      <c r="GLB79" s="622"/>
      <c r="GLC79" s="622"/>
      <c r="GLD79" s="622"/>
      <c r="GLE79" s="622"/>
      <c r="GLF79" s="622"/>
      <c r="GLG79" s="622"/>
      <c r="GLH79" s="622"/>
      <c r="GLI79" s="622"/>
      <c r="GLJ79" s="622"/>
      <c r="GLK79" s="621"/>
      <c r="GLL79" s="622"/>
      <c r="GLM79" s="622"/>
      <c r="GLN79" s="622"/>
      <c r="GLO79" s="622"/>
      <c r="GLP79" s="622"/>
      <c r="GLQ79" s="622"/>
      <c r="GLR79" s="622"/>
      <c r="GLS79" s="622"/>
      <c r="GLT79" s="622"/>
      <c r="GLU79" s="622"/>
      <c r="GLV79" s="622"/>
      <c r="GLW79" s="622"/>
      <c r="GLX79" s="622"/>
      <c r="GLY79" s="621"/>
      <c r="GLZ79" s="622"/>
      <c r="GMA79" s="622"/>
      <c r="GMB79" s="622"/>
      <c r="GMC79" s="622"/>
      <c r="GMD79" s="622"/>
      <c r="GME79" s="622"/>
      <c r="GMF79" s="622"/>
      <c r="GMG79" s="622"/>
      <c r="GMH79" s="622"/>
      <c r="GMI79" s="622"/>
      <c r="GMJ79" s="622"/>
      <c r="GMK79" s="622"/>
      <c r="GML79" s="622"/>
      <c r="GMM79" s="621"/>
      <c r="GMN79" s="622"/>
      <c r="GMO79" s="622"/>
      <c r="GMP79" s="622"/>
      <c r="GMQ79" s="622"/>
      <c r="GMR79" s="622"/>
      <c r="GMS79" s="622"/>
      <c r="GMT79" s="622"/>
      <c r="GMU79" s="622"/>
      <c r="GMV79" s="622"/>
      <c r="GMW79" s="622"/>
      <c r="GMX79" s="622"/>
      <c r="GMY79" s="622"/>
      <c r="GMZ79" s="622"/>
      <c r="GNA79" s="621"/>
      <c r="GNB79" s="622"/>
      <c r="GNC79" s="622"/>
      <c r="GND79" s="622"/>
      <c r="GNE79" s="622"/>
      <c r="GNF79" s="622"/>
      <c r="GNG79" s="622"/>
      <c r="GNH79" s="622"/>
      <c r="GNI79" s="622"/>
      <c r="GNJ79" s="622"/>
      <c r="GNK79" s="622"/>
      <c r="GNL79" s="622"/>
      <c r="GNM79" s="622"/>
      <c r="GNN79" s="622"/>
      <c r="GNO79" s="621"/>
      <c r="GNP79" s="622"/>
      <c r="GNQ79" s="622"/>
      <c r="GNR79" s="622"/>
      <c r="GNS79" s="622"/>
      <c r="GNT79" s="622"/>
      <c r="GNU79" s="622"/>
      <c r="GNV79" s="622"/>
      <c r="GNW79" s="622"/>
      <c r="GNX79" s="622"/>
      <c r="GNY79" s="622"/>
      <c r="GNZ79" s="622"/>
      <c r="GOA79" s="622"/>
      <c r="GOB79" s="622"/>
      <c r="GOC79" s="621"/>
      <c r="GOD79" s="622"/>
      <c r="GOE79" s="622"/>
      <c r="GOF79" s="622"/>
      <c r="GOG79" s="622"/>
      <c r="GOH79" s="622"/>
      <c r="GOI79" s="622"/>
      <c r="GOJ79" s="622"/>
      <c r="GOK79" s="622"/>
      <c r="GOL79" s="622"/>
      <c r="GOM79" s="622"/>
      <c r="GON79" s="622"/>
      <c r="GOO79" s="622"/>
      <c r="GOP79" s="622"/>
      <c r="GOQ79" s="621"/>
      <c r="GOR79" s="622"/>
      <c r="GOS79" s="622"/>
      <c r="GOT79" s="622"/>
      <c r="GOU79" s="622"/>
      <c r="GOV79" s="622"/>
      <c r="GOW79" s="622"/>
      <c r="GOX79" s="622"/>
      <c r="GOY79" s="622"/>
      <c r="GOZ79" s="622"/>
      <c r="GPA79" s="622"/>
      <c r="GPB79" s="622"/>
      <c r="GPC79" s="622"/>
      <c r="GPD79" s="622"/>
      <c r="GPE79" s="621"/>
      <c r="GPF79" s="622"/>
      <c r="GPG79" s="622"/>
      <c r="GPH79" s="622"/>
      <c r="GPI79" s="622"/>
      <c r="GPJ79" s="622"/>
      <c r="GPK79" s="622"/>
      <c r="GPL79" s="622"/>
      <c r="GPM79" s="622"/>
      <c r="GPN79" s="622"/>
      <c r="GPO79" s="622"/>
      <c r="GPP79" s="622"/>
      <c r="GPQ79" s="622"/>
      <c r="GPR79" s="622"/>
      <c r="GPS79" s="621"/>
      <c r="GPT79" s="622"/>
      <c r="GPU79" s="622"/>
      <c r="GPV79" s="622"/>
      <c r="GPW79" s="622"/>
      <c r="GPX79" s="622"/>
      <c r="GPY79" s="622"/>
      <c r="GPZ79" s="622"/>
      <c r="GQA79" s="622"/>
      <c r="GQB79" s="622"/>
      <c r="GQC79" s="622"/>
      <c r="GQD79" s="622"/>
      <c r="GQE79" s="622"/>
      <c r="GQF79" s="622"/>
      <c r="GQG79" s="621"/>
      <c r="GQH79" s="622"/>
      <c r="GQI79" s="622"/>
      <c r="GQJ79" s="622"/>
      <c r="GQK79" s="622"/>
      <c r="GQL79" s="622"/>
      <c r="GQM79" s="622"/>
      <c r="GQN79" s="622"/>
      <c r="GQO79" s="622"/>
      <c r="GQP79" s="622"/>
      <c r="GQQ79" s="622"/>
      <c r="GQR79" s="622"/>
      <c r="GQS79" s="622"/>
      <c r="GQT79" s="622"/>
      <c r="GQU79" s="621"/>
      <c r="GQV79" s="622"/>
      <c r="GQW79" s="622"/>
      <c r="GQX79" s="622"/>
      <c r="GQY79" s="622"/>
      <c r="GQZ79" s="622"/>
      <c r="GRA79" s="622"/>
      <c r="GRB79" s="622"/>
      <c r="GRC79" s="622"/>
      <c r="GRD79" s="622"/>
      <c r="GRE79" s="622"/>
      <c r="GRF79" s="622"/>
      <c r="GRG79" s="622"/>
      <c r="GRH79" s="622"/>
      <c r="GRI79" s="621"/>
      <c r="GRJ79" s="622"/>
      <c r="GRK79" s="622"/>
      <c r="GRL79" s="622"/>
      <c r="GRM79" s="622"/>
      <c r="GRN79" s="622"/>
      <c r="GRO79" s="622"/>
      <c r="GRP79" s="622"/>
      <c r="GRQ79" s="622"/>
      <c r="GRR79" s="622"/>
      <c r="GRS79" s="622"/>
      <c r="GRT79" s="622"/>
      <c r="GRU79" s="622"/>
      <c r="GRV79" s="622"/>
      <c r="GRW79" s="621"/>
      <c r="GRX79" s="622"/>
      <c r="GRY79" s="622"/>
      <c r="GRZ79" s="622"/>
      <c r="GSA79" s="622"/>
      <c r="GSB79" s="622"/>
      <c r="GSC79" s="622"/>
      <c r="GSD79" s="622"/>
      <c r="GSE79" s="622"/>
      <c r="GSF79" s="622"/>
      <c r="GSG79" s="622"/>
      <c r="GSH79" s="622"/>
      <c r="GSI79" s="622"/>
      <c r="GSJ79" s="622"/>
      <c r="GSK79" s="621"/>
      <c r="GSL79" s="622"/>
      <c r="GSM79" s="622"/>
      <c r="GSN79" s="622"/>
      <c r="GSO79" s="622"/>
      <c r="GSP79" s="622"/>
      <c r="GSQ79" s="622"/>
      <c r="GSR79" s="622"/>
      <c r="GSS79" s="622"/>
      <c r="GST79" s="622"/>
      <c r="GSU79" s="622"/>
      <c r="GSV79" s="622"/>
      <c r="GSW79" s="622"/>
      <c r="GSX79" s="622"/>
      <c r="GSY79" s="621"/>
      <c r="GSZ79" s="622"/>
      <c r="GTA79" s="622"/>
      <c r="GTB79" s="622"/>
      <c r="GTC79" s="622"/>
      <c r="GTD79" s="622"/>
      <c r="GTE79" s="622"/>
      <c r="GTF79" s="622"/>
      <c r="GTG79" s="622"/>
      <c r="GTH79" s="622"/>
      <c r="GTI79" s="622"/>
      <c r="GTJ79" s="622"/>
      <c r="GTK79" s="622"/>
      <c r="GTL79" s="622"/>
      <c r="GTM79" s="621"/>
      <c r="GTN79" s="622"/>
      <c r="GTO79" s="622"/>
      <c r="GTP79" s="622"/>
      <c r="GTQ79" s="622"/>
      <c r="GTR79" s="622"/>
      <c r="GTS79" s="622"/>
      <c r="GTT79" s="622"/>
      <c r="GTU79" s="622"/>
      <c r="GTV79" s="622"/>
      <c r="GTW79" s="622"/>
      <c r="GTX79" s="622"/>
      <c r="GTY79" s="622"/>
      <c r="GTZ79" s="622"/>
      <c r="GUA79" s="621"/>
      <c r="GUB79" s="622"/>
      <c r="GUC79" s="622"/>
      <c r="GUD79" s="622"/>
      <c r="GUE79" s="622"/>
      <c r="GUF79" s="622"/>
      <c r="GUG79" s="622"/>
      <c r="GUH79" s="622"/>
      <c r="GUI79" s="622"/>
      <c r="GUJ79" s="622"/>
      <c r="GUK79" s="622"/>
      <c r="GUL79" s="622"/>
      <c r="GUM79" s="622"/>
      <c r="GUN79" s="622"/>
      <c r="GUO79" s="621"/>
      <c r="GUP79" s="622"/>
      <c r="GUQ79" s="622"/>
      <c r="GUR79" s="622"/>
      <c r="GUS79" s="622"/>
      <c r="GUT79" s="622"/>
      <c r="GUU79" s="622"/>
      <c r="GUV79" s="622"/>
      <c r="GUW79" s="622"/>
      <c r="GUX79" s="622"/>
      <c r="GUY79" s="622"/>
      <c r="GUZ79" s="622"/>
      <c r="GVA79" s="622"/>
      <c r="GVB79" s="622"/>
      <c r="GVC79" s="621"/>
      <c r="GVD79" s="622"/>
      <c r="GVE79" s="622"/>
      <c r="GVF79" s="622"/>
      <c r="GVG79" s="622"/>
      <c r="GVH79" s="622"/>
      <c r="GVI79" s="622"/>
      <c r="GVJ79" s="622"/>
      <c r="GVK79" s="622"/>
      <c r="GVL79" s="622"/>
      <c r="GVM79" s="622"/>
      <c r="GVN79" s="622"/>
      <c r="GVO79" s="622"/>
      <c r="GVP79" s="622"/>
      <c r="GVQ79" s="621"/>
      <c r="GVR79" s="622"/>
      <c r="GVS79" s="622"/>
      <c r="GVT79" s="622"/>
      <c r="GVU79" s="622"/>
      <c r="GVV79" s="622"/>
      <c r="GVW79" s="622"/>
      <c r="GVX79" s="622"/>
      <c r="GVY79" s="622"/>
      <c r="GVZ79" s="622"/>
      <c r="GWA79" s="622"/>
      <c r="GWB79" s="622"/>
      <c r="GWC79" s="622"/>
      <c r="GWD79" s="622"/>
      <c r="GWE79" s="621"/>
      <c r="GWF79" s="622"/>
      <c r="GWG79" s="622"/>
      <c r="GWH79" s="622"/>
      <c r="GWI79" s="622"/>
      <c r="GWJ79" s="622"/>
      <c r="GWK79" s="622"/>
      <c r="GWL79" s="622"/>
      <c r="GWM79" s="622"/>
      <c r="GWN79" s="622"/>
      <c r="GWO79" s="622"/>
      <c r="GWP79" s="622"/>
      <c r="GWQ79" s="622"/>
      <c r="GWR79" s="622"/>
      <c r="GWS79" s="621"/>
      <c r="GWT79" s="622"/>
      <c r="GWU79" s="622"/>
      <c r="GWV79" s="622"/>
      <c r="GWW79" s="622"/>
      <c r="GWX79" s="622"/>
      <c r="GWY79" s="622"/>
      <c r="GWZ79" s="622"/>
      <c r="GXA79" s="622"/>
      <c r="GXB79" s="622"/>
      <c r="GXC79" s="622"/>
      <c r="GXD79" s="622"/>
      <c r="GXE79" s="622"/>
      <c r="GXF79" s="622"/>
      <c r="GXG79" s="621"/>
      <c r="GXH79" s="622"/>
      <c r="GXI79" s="622"/>
      <c r="GXJ79" s="622"/>
      <c r="GXK79" s="622"/>
      <c r="GXL79" s="622"/>
      <c r="GXM79" s="622"/>
      <c r="GXN79" s="622"/>
      <c r="GXO79" s="622"/>
      <c r="GXP79" s="622"/>
      <c r="GXQ79" s="622"/>
      <c r="GXR79" s="622"/>
      <c r="GXS79" s="622"/>
      <c r="GXT79" s="622"/>
      <c r="GXU79" s="621"/>
      <c r="GXV79" s="622"/>
      <c r="GXW79" s="622"/>
      <c r="GXX79" s="622"/>
      <c r="GXY79" s="622"/>
      <c r="GXZ79" s="622"/>
      <c r="GYA79" s="622"/>
      <c r="GYB79" s="622"/>
      <c r="GYC79" s="622"/>
      <c r="GYD79" s="622"/>
      <c r="GYE79" s="622"/>
      <c r="GYF79" s="622"/>
      <c r="GYG79" s="622"/>
      <c r="GYH79" s="622"/>
      <c r="GYI79" s="621"/>
      <c r="GYJ79" s="622"/>
      <c r="GYK79" s="622"/>
      <c r="GYL79" s="622"/>
      <c r="GYM79" s="622"/>
      <c r="GYN79" s="622"/>
      <c r="GYO79" s="622"/>
      <c r="GYP79" s="622"/>
      <c r="GYQ79" s="622"/>
      <c r="GYR79" s="622"/>
      <c r="GYS79" s="622"/>
      <c r="GYT79" s="622"/>
      <c r="GYU79" s="622"/>
      <c r="GYV79" s="622"/>
      <c r="GYW79" s="621"/>
      <c r="GYX79" s="622"/>
      <c r="GYY79" s="622"/>
      <c r="GYZ79" s="622"/>
      <c r="GZA79" s="622"/>
      <c r="GZB79" s="622"/>
      <c r="GZC79" s="622"/>
      <c r="GZD79" s="622"/>
      <c r="GZE79" s="622"/>
      <c r="GZF79" s="622"/>
      <c r="GZG79" s="622"/>
      <c r="GZH79" s="622"/>
      <c r="GZI79" s="622"/>
      <c r="GZJ79" s="622"/>
      <c r="GZK79" s="621"/>
      <c r="GZL79" s="622"/>
      <c r="GZM79" s="622"/>
      <c r="GZN79" s="622"/>
      <c r="GZO79" s="622"/>
      <c r="GZP79" s="622"/>
      <c r="GZQ79" s="622"/>
      <c r="GZR79" s="622"/>
      <c r="GZS79" s="622"/>
      <c r="GZT79" s="622"/>
      <c r="GZU79" s="622"/>
      <c r="GZV79" s="622"/>
      <c r="GZW79" s="622"/>
      <c r="GZX79" s="622"/>
      <c r="GZY79" s="621"/>
      <c r="GZZ79" s="622"/>
      <c r="HAA79" s="622"/>
      <c r="HAB79" s="622"/>
      <c r="HAC79" s="622"/>
      <c r="HAD79" s="622"/>
      <c r="HAE79" s="622"/>
      <c r="HAF79" s="622"/>
      <c r="HAG79" s="622"/>
      <c r="HAH79" s="622"/>
      <c r="HAI79" s="622"/>
      <c r="HAJ79" s="622"/>
      <c r="HAK79" s="622"/>
      <c r="HAL79" s="622"/>
      <c r="HAM79" s="621"/>
      <c r="HAN79" s="622"/>
      <c r="HAO79" s="622"/>
      <c r="HAP79" s="622"/>
      <c r="HAQ79" s="622"/>
      <c r="HAR79" s="622"/>
      <c r="HAS79" s="622"/>
      <c r="HAT79" s="622"/>
      <c r="HAU79" s="622"/>
      <c r="HAV79" s="622"/>
      <c r="HAW79" s="622"/>
      <c r="HAX79" s="622"/>
      <c r="HAY79" s="622"/>
      <c r="HAZ79" s="622"/>
      <c r="HBA79" s="621"/>
      <c r="HBB79" s="622"/>
      <c r="HBC79" s="622"/>
      <c r="HBD79" s="622"/>
      <c r="HBE79" s="622"/>
      <c r="HBF79" s="622"/>
      <c r="HBG79" s="622"/>
      <c r="HBH79" s="622"/>
      <c r="HBI79" s="622"/>
      <c r="HBJ79" s="622"/>
      <c r="HBK79" s="622"/>
      <c r="HBL79" s="622"/>
      <c r="HBM79" s="622"/>
      <c r="HBN79" s="622"/>
      <c r="HBO79" s="621"/>
      <c r="HBP79" s="622"/>
      <c r="HBQ79" s="622"/>
      <c r="HBR79" s="622"/>
      <c r="HBS79" s="622"/>
      <c r="HBT79" s="622"/>
      <c r="HBU79" s="622"/>
      <c r="HBV79" s="622"/>
      <c r="HBW79" s="622"/>
      <c r="HBX79" s="622"/>
      <c r="HBY79" s="622"/>
      <c r="HBZ79" s="622"/>
      <c r="HCA79" s="622"/>
      <c r="HCB79" s="622"/>
      <c r="HCC79" s="621"/>
      <c r="HCD79" s="622"/>
      <c r="HCE79" s="622"/>
      <c r="HCF79" s="622"/>
      <c r="HCG79" s="622"/>
      <c r="HCH79" s="622"/>
      <c r="HCI79" s="622"/>
      <c r="HCJ79" s="622"/>
      <c r="HCK79" s="622"/>
      <c r="HCL79" s="622"/>
      <c r="HCM79" s="622"/>
      <c r="HCN79" s="622"/>
      <c r="HCO79" s="622"/>
      <c r="HCP79" s="622"/>
      <c r="HCQ79" s="621"/>
      <c r="HCR79" s="622"/>
      <c r="HCS79" s="622"/>
      <c r="HCT79" s="622"/>
      <c r="HCU79" s="622"/>
      <c r="HCV79" s="622"/>
      <c r="HCW79" s="622"/>
      <c r="HCX79" s="622"/>
      <c r="HCY79" s="622"/>
      <c r="HCZ79" s="622"/>
      <c r="HDA79" s="622"/>
      <c r="HDB79" s="622"/>
      <c r="HDC79" s="622"/>
      <c r="HDD79" s="622"/>
      <c r="HDE79" s="621"/>
      <c r="HDF79" s="622"/>
      <c r="HDG79" s="622"/>
      <c r="HDH79" s="622"/>
      <c r="HDI79" s="622"/>
      <c r="HDJ79" s="622"/>
      <c r="HDK79" s="622"/>
      <c r="HDL79" s="622"/>
      <c r="HDM79" s="622"/>
      <c r="HDN79" s="622"/>
      <c r="HDO79" s="622"/>
      <c r="HDP79" s="622"/>
      <c r="HDQ79" s="622"/>
      <c r="HDR79" s="622"/>
      <c r="HDS79" s="621"/>
      <c r="HDT79" s="622"/>
      <c r="HDU79" s="622"/>
      <c r="HDV79" s="622"/>
      <c r="HDW79" s="622"/>
      <c r="HDX79" s="622"/>
      <c r="HDY79" s="622"/>
      <c r="HDZ79" s="622"/>
      <c r="HEA79" s="622"/>
      <c r="HEB79" s="622"/>
      <c r="HEC79" s="622"/>
      <c r="HED79" s="622"/>
      <c r="HEE79" s="622"/>
      <c r="HEF79" s="622"/>
      <c r="HEG79" s="621"/>
      <c r="HEH79" s="622"/>
      <c r="HEI79" s="622"/>
      <c r="HEJ79" s="622"/>
      <c r="HEK79" s="622"/>
      <c r="HEL79" s="622"/>
      <c r="HEM79" s="622"/>
      <c r="HEN79" s="622"/>
      <c r="HEO79" s="622"/>
      <c r="HEP79" s="622"/>
      <c r="HEQ79" s="622"/>
      <c r="HER79" s="622"/>
      <c r="HES79" s="622"/>
      <c r="HET79" s="622"/>
      <c r="HEU79" s="621"/>
      <c r="HEV79" s="622"/>
      <c r="HEW79" s="622"/>
      <c r="HEX79" s="622"/>
      <c r="HEY79" s="622"/>
      <c r="HEZ79" s="622"/>
      <c r="HFA79" s="622"/>
      <c r="HFB79" s="622"/>
      <c r="HFC79" s="622"/>
      <c r="HFD79" s="622"/>
      <c r="HFE79" s="622"/>
      <c r="HFF79" s="622"/>
      <c r="HFG79" s="622"/>
      <c r="HFH79" s="622"/>
      <c r="HFI79" s="621"/>
      <c r="HFJ79" s="622"/>
      <c r="HFK79" s="622"/>
      <c r="HFL79" s="622"/>
      <c r="HFM79" s="622"/>
      <c r="HFN79" s="622"/>
      <c r="HFO79" s="622"/>
      <c r="HFP79" s="622"/>
      <c r="HFQ79" s="622"/>
      <c r="HFR79" s="622"/>
      <c r="HFS79" s="622"/>
      <c r="HFT79" s="622"/>
      <c r="HFU79" s="622"/>
      <c r="HFV79" s="622"/>
      <c r="HFW79" s="621"/>
      <c r="HFX79" s="622"/>
      <c r="HFY79" s="622"/>
      <c r="HFZ79" s="622"/>
      <c r="HGA79" s="622"/>
      <c r="HGB79" s="622"/>
      <c r="HGC79" s="622"/>
      <c r="HGD79" s="622"/>
      <c r="HGE79" s="622"/>
      <c r="HGF79" s="622"/>
      <c r="HGG79" s="622"/>
      <c r="HGH79" s="622"/>
      <c r="HGI79" s="622"/>
      <c r="HGJ79" s="622"/>
      <c r="HGK79" s="621"/>
      <c r="HGL79" s="622"/>
      <c r="HGM79" s="622"/>
      <c r="HGN79" s="622"/>
      <c r="HGO79" s="622"/>
      <c r="HGP79" s="622"/>
      <c r="HGQ79" s="622"/>
      <c r="HGR79" s="622"/>
      <c r="HGS79" s="622"/>
      <c r="HGT79" s="622"/>
      <c r="HGU79" s="622"/>
      <c r="HGV79" s="622"/>
      <c r="HGW79" s="622"/>
      <c r="HGX79" s="622"/>
      <c r="HGY79" s="621"/>
      <c r="HGZ79" s="622"/>
      <c r="HHA79" s="622"/>
      <c r="HHB79" s="622"/>
      <c r="HHC79" s="622"/>
      <c r="HHD79" s="622"/>
      <c r="HHE79" s="622"/>
      <c r="HHF79" s="622"/>
      <c r="HHG79" s="622"/>
      <c r="HHH79" s="622"/>
      <c r="HHI79" s="622"/>
      <c r="HHJ79" s="622"/>
      <c r="HHK79" s="622"/>
      <c r="HHL79" s="622"/>
      <c r="HHM79" s="621"/>
      <c r="HHN79" s="622"/>
      <c r="HHO79" s="622"/>
      <c r="HHP79" s="622"/>
      <c r="HHQ79" s="622"/>
      <c r="HHR79" s="622"/>
      <c r="HHS79" s="622"/>
      <c r="HHT79" s="622"/>
      <c r="HHU79" s="622"/>
      <c r="HHV79" s="622"/>
      <c r="HHW79" s="622"/>
      <c r="HHX79" s="622"/>
      <c r="HHY79" s="622"/>
      <c r="HHZ79" s="622"/>
      <c r="HIA79" s="621"/>
      <c r="HIB79" s="622"/>
      <c r="HIC79" s="622"/>
      <c r="HID79" s="622"/>
      <c r="HIE79" s="622"/>
      <c r="HIF79" s="622"/>
      <c r="HIG79" s="622"/>
      <c r="HIH79" s="622"/>
      <c r="HII79" s="622"/>
      <c r="HIJ79" s="622"/>
      <c r="HIK79" s="622"/>
      <c r="HIL79" s="622"/>
      <c r="HIM79" s="622"/>
      <c r="HIN79" s="622"/>
      <c r="HIO79" s="621"/>
      <c r="HIP79" s="622"/>
      <c r="HIQ79" s="622"/>
      <c r="HIR79" s="622"/>
      <c r="HIS79" s="622"/>
      <c r="HIT79" s="622"/>
      <c r="HIU79" s="622"/>
      <c r="HIV79" s="622"/>
      <c r="HIW79" s="622"/>
      <c r="HIX79" s="622"/>
      <c r="HIY79" s="622"/>
      <c r="HIZ79" s="622"/>
      <c r="HJA79" s="622"/>
      <c r="HJB79" s="622"/>
      <c r="HJC79" s="621"/>
      <c r="HJD79" s="622"/>
      <c r="HJE79" s="622"/>
      <c r="HJF79" s="622"/>
      <c r="HJG79" s="622"/>
      <c r="HJH79" s="622"/>
      <c r="HJI79" s="622"/>
      <c r="HJJ79" s="622"/>
      <c r="HJK79" s="622"/>
      <c r="HJL79" s="622"/>
      <c r="HJM79" s="622"/>
      <c r="HJN79" s="622"/>
      <c r="HJO79" s="622"/>
      <c r="HJP79" s="622"/>
      <c r="HJQ79" s="621"/>
      <c r="HJR79" s="622"/>
      <c r="HJS79" s="622"/>
      <c r="HJT79" s="622"/>
      <c r="HJU79" s="622"/>
      <c r="HJV79" s="622"/>
      <c r="HJW79" s="622"/>
      <c r="HJX79" s="622"/>
      <c r="HJY79" s="622"/>
      <c r="HJZ79" s="622"/>
      <c r="HKA79" s="622"/>
      <c r="HKB79" s="622"/>
      <c r="HKC79" s="622"/>
      <c r="HKD79" s="622"/>
      <c r="HKE79" s="621"/>
      <c r="HKF79" s="622"/>
      <c r="HKG79" s="622"/>
      <c r="HKH79" s="622"/>
      <c r="HKI79" s="622"/>
      <c r="HKJ79" s="622"/>
      <c r="HKK79" s="622"/>
      <c r="HKL79" s="622"/>
      <c r="HKM79" s="622"/>
      <c r="HKN79" s="622"/>
      <c r="HKO79" s="622"/>
      <c r="HKP79" s="622"/>
      <c r="HKQ79" s="622"/>
      <c r="HKR79" s="622"/>
      <c r="HKS79" s="621"/>
      <c r="HKT79" s="622"/>
      <c r="HKU79" s="622"/>
      <c r="HKV79" s="622"/>
      <c r="HKW79" s="622"/>
      <c r="HKX79" s="622"/>
      <c r="HKY79" s="622"/>
      <c r="HKZ79" s="622"/>
      <c r="HLA79" s="622"/>
      <c r="HLB79" s="622"/>
      <c r="HLC79" s="622"/>
      <c r="HLD79" s="622"/>
      <c r="HLE79" s="622"/>
      <c r="HLF79" s="622"/>
      <c r="HLG79" s="621"/>
      <c r="HLH79" s="622"/>
      <c r="HLI79" s="622"/>
      <c r="HLJ79" s="622"/>
      <c r="HLK79" s="622"/>
      <c r="HLL79" s="622"/>
      <c r="HLM79" s="622"/>
      <c r="HLN79" s="622"/>
      <c r="HLO79" s="622"/>
      <c r="HLP79" s="622"/>
      <c r="HLQ79" s="622"/>
      <c r="HLR79" s="622"/>
      <c r="HLS79" s="622"/>
      <c r="HLT79" s="622"/>
      <c r="HLU79" s="621"/>
      <c r="HLV79" s="622"/>
      <c r="HLW79" s="622"/>
      <c r="HLX79" s="622"/>
      <c r="HLY79" s="622"/>
      <c r="HLZ79" s="622"/>
      <c r="HMA79" s="622"/>
      <c r="HMB79" s="622"/>
      <c r="HMC79" s="622"/>
      <c r="HMD79" s="622"/>
      <c r="HME79" s="622"/>
      <c r="HMF79" s="622"/>
      <c r="HMG79" s="622"/>
      <c r="HMH79" s="622"/>
      <c r="HMI79" s="621"/>
      <c r="HMJ79" s="622"/>
      <c r="HMK79" s="622"/>
      <c r="HML79" s="622"/>
      <c r="HMM79" s="622"/>
      <c r="HMN79" s="622"/>
      <c r="HMO79" s="622"/>
      <c r="HMP79" s="622"/>
      <c r="HMQ79" s="622"/>
      <c r="HMR79" s="622"/>
      <c r="HMS79" s="622"/>
      <c r="HMT79" s="622"/>
      <c r="HMU79" s="622"/>
      <c r="HMV79" s="622"/>
      <c r="HMW79" s="621"/>
      <c r="HMX79" s="622"/>
      <c r="HMY79" s="622"/>
      <c r="HMZ79" s="622"/>
      <c r="HNA79" s="622"/>
      <c r="HNB79" s="622"/>
      <c r="HNC79" s="622"/>
      <c r="HND79" s="622"/>
      <c r="HNE79" s="622"/>
      <c r="HNF79" s="622"/>
      <c r="HNG79" s="622"/>
      <c r="HNH79" s="622"/>
      <c r="HNI79" s="622"/>
      <c r="HNJ79" s="622"/>
      <c r="HNK79" s="621"/>
      <c r="HNL79" s="622"/>
      <c r="HNM79" s="622"/>
      <c r="HNN79" s="622"/>
      <c r="HNO79" s="622"/>
      <c r="HNP79" s="622"/>
      <c r="HNQ79" s="622"/>
      <c r="HNR79" s="622"/>
      <c r="HNS79" s="622"/>
      <c r="HNT79" s="622"/>
      <c r="HNU79" s="622"/>
      <c r="HNV79" s="622"/>
      <c r="HNW79" s="622"/>
      <c r="HNX79" s="622"/>
      <c r="HNY79" s="621"/>
      <c r="HNZ79" s="622"/>
      <c r="HOA79" s="622"/>
      <c r="HOB79" s="622"/>
      <c r="HOC79" s="622"/>
      <c r="HOD79" s="622"/>
      <c r="HOE79" s="622"/>
      <c r="HOF79" s="622"/>
      <c r="HOG79" s="622"/>
      <c r="HOH79" s="622"/>
      <c r="HOI79" s="622"/>
      <c r="HOJ79" s="622"/>
      <c r="HOK79" s="622"/>
      <c r="HOL79" s="622"/>
      <c r="HOM79" s="621"/>
      <c r="HON79" s="622"/>
      <c r="HOO79" s="622"/>
      <c r="HOP79" s="622"/>
      <c r="HOQ79" s="622"/>
      <c r="HOR79" s="622"/>
      <c r="HOS79" s="622"/>
      <c r="HOT79" s="622"/>
      <c r="HOU79" s="622"/>
      <c r="HOV79" s="622"/>
      <c r="HOW79" s="622"/>
      <c r="HOX79" s="622"/>
      <c r="HOY79" s="622"/>
      <c r="HOZ79" s="622"/>
      <c r="HPA79" s="621"/>
      <c r="HPB79" s="622"/>
      <c r="HPC79" s="622"/>
      <c r="HPD79" s="622"/>
      <c r="HPE79" s="622"/>
      <c r="HPF79" s="622"/>
      <c r="HPG79" s="622"/>
      <c r="HPH79" s="622"/>
      <c r="HPI79" s="622"/>
      <c r="HPJ79" s="622"/>
      <c r="HPK79" s="622"/>
      <c r="HPL79" s="622"/>
      <c r="HPM79" s="622"/>
      <c r="HPN79" s="622"/>
      <c r="HPO79" s="621"/>
      <c r="HPP79" s="622"/>
      <c r="HPQ79" s="622"/>
      <c r="HPR79" s="622"/>
      <c r="HPS79" s="622"/>
      <c r="HPT79" s="622"/>
      <c r="HPU79" s="622"/>
      <c r="HPV79" s="622"/>
      <c r="HPW79" s="622"/>
      <c r="HPX79" s="622"/>
      <c r="HPY79" s="622"/>
      <c r="HPZ79" s="622"/>
      <c r="HQA79" s="622"/>
      <c r="HQB79" s="622"/>
      <c r="HQC79" s="621"/>
      <c r="HQD79" s="622"/>
      <c r="HQE79" s="622"/>
      <c r="HQF79" s="622"/>
      <c r="HQG79" s="622"/>
      <c r="HQH79" s="622"/>
      <c r="HQI79" s="622"/>
      <c r="HQJ79" s="622"/>
      <c r="HQK79" s="622"/>
      <c r="HQL79" s="622"/>
      <c r="HQM79" s="622"/>
      <c r="HQN79" s="622"/>
      <c r="HQO79" s="622"/>
      <c r="HQP79" s="622"/>
      <c r="HQQ79" s="621"/>
      <c r="HQR79" s="622"/>
      <c r="HQS79" s="622"/>
      <c r="HQT79" s="622"/>
      <c r="HQU79" s="622"/>
      <c r="HQV79" s="622"/>
      <c r="HQW79" s="622"/>
      <c r="HQX79" s="622"/>
      <c r="HQY79" s="622"/>
      <c r="HQZ79" s="622"/>
      <c r="HRA79" s="622"/>
      <c r="HRB79" s="622"/>
      <c r="HRC79" s="622"/>
      <c r="HRD79" s="622"/>
      <c r="HRE79" s="621"/>
      <c r="HRF79" s="622"/>
      <c r="HRG79" s="622"/>
      <c r="HRH79" s="622"/>
      <c r="HRI79" s="622"/>
      <c r="HRJ79" s="622"/>
      <c r="HRK79" s="622"/>
      <c r="HRL79" s="622"/>
      <c r="HRM79" s="622"/>
      <c r="HRN79" s="622"/>
      <c r="HRO79" s="622"/>
      <c r="HRP79" s="622"/>
      <c r="HRQ79" s="622"/>
      <c r="HRR79" s="622"/>
      <c r="HRS79" s="621"/>
      <c r="HRT79" s="622"/>
      <c r="HRU79" s="622"/>
      <c r="HRV79" s="622"/>
      <c r="HRW79" s="622"/>
      <c r="HRX79" s="622"/>
      <c r="HRY79" s="622"/>
      <c r="HRZ79" s="622"/>
      <c r="HSA79" s="622"/>
      <c r="HSB79" s="622"/>
      <c r="HSC79" s="622"/>
      <c r="HSD79" s="622"/>
      <c r="HSE79" s="622"/>
      <c r="HSF79" s="622"/>
      <c r="HSG79" s="621"/>
      <c r="HSH79" s="622"/>
      <c r="HSI79" s="622"/>
      <c r="HSJ79" s="622"/>
      <c r="HSK79" s="622"/>
      <c r="HSL79" s="622"/>
      <c r="HSM79" s="622"/>
      <c r="HSN79" s="622"/>
      <c r="HSO79" s="622"/>
      <c r="HSP79" s="622"/>
      <c r="HSQ79" s="622"/>
      <c r="HSR79" s="622"/>
      <c r="HSS79" s="622"/>
      <c r="HST79" s="622"/>
      <c r="HSU79" s="621"/>
      <c r="HSV79" s="622"/>
      <c r="HSW79" s="622"/>
      <c r="HSX79" s="622"/>
      <c r="HSY79" s="622"/>
      <c r="HSZ79" s="622"/>
      <c r="HTA79" s="622"/>
      <c r="HTB79" s="622"/>
      <c r="HTC79" s="622"/>
      <c r="HTD79" s="622"/>
      <c r="HTE79" s="622"/>
      <c r="HTF79" s="622"/>
      <c r="HTG79" s="622"/>
      <c r="HTH79" s="622"/>
      <c r="HTI79" s="621"/>
      <c r="HTJ79" s="622"/>
      <c r="HTK79" s="622"/>
      <c r="HTL79" s="622"/>
      <c r="HTM79" s="622"/>
      <c r="HTN79" s="622"/>
      <c r="HTO79" s="622"/>
      <c r="HTP79" s="622"/>
      <c r="HTQ79" s="622"/>
      <c r="HTR79" s="622"/>
      <c r="HTS79" s="622"/>
      <c r="HTT79" s="622"/>
      <c r="HTU79" s="622"/>
      <c r="HTV79" s="622"/>
      <c r="HTW79" s="621"/>
      <c r="HTX79" s="622"/>
      <c r="HTY79" s="622"/>
      <c r="HTZ79" s="622"/>
      <c r="HUA79" s="622"/>
      <c r="HUB79" s="622"/>
      <c r="HUC79" s="622"/>
      <c r="HUD79" s="622"/>
      <c r="HUE79" s="622"/>
      <c r="HUF79" s="622"/>
      <c r="HUG79" s="622"/>
      <c r="HUH79" s="622"/>
      <c r="HUI79" s="622"/>
      <c r="HUJ79" s="622"/>
      <c r="HUK79" s="621"/>
      <c r="HUL79" s="622"/>
      <c r="HUM79" s="622"/>
      <c r="HUN79" s="622"/>
      <c r="HUO79" s="622"/>
      <c r="HUP79" s="622"/>
      <c r="HUQ79" s="622"/>
      <c r="HUR79" s="622"/>
      <c r="HUS79" s="622"/>
      <c r="HUT79" s="622"/>
      <c r="HUU79" s="622"/>
      <c r="HUV79" s="622"/>
      <c r="HUW79" s="622"/>
      <c r="HUX79" s="622"/>
      <c r="HUY79" s="621"/>
      <c r="HUZ79" s="622"/>
      <c r="HVA79" s="622"/>
      <c r="HVB79" s="622"/>
      <c r="HVC79" s="622"/>
      <c r="HVD79" s="622"/>
      <c r="HVE79" s="622"/>
      <c r="HVF79" s="622"/>
      <c r="HVG79" s="622"/>
      <c r="HVH79" s="622"/>
      <c r="HVI79" s="622"/>
      <c r="HVJ79" s="622"/>
      <c r="HVK79" s="622"/>
      <c r="HVL79" s="622"/>
      <c r="HVM79" s="621"/>
      <c r="HVN79" s="622"/>
      <c r="HVO79" s="622"/>
      <c r="HVP79" s="622"/>
      <c r="HVQ79" s="622"/>
      <c r="HVR79" s="622"/>
      <c r="HVS79" s="622"/>
      <c r="HVT79" s="622"/>
      <c r="HVU79" s="622"/>
      <c r="HVV79" s="622"/>
      <c r="HVW79" s="622"/>
      <c r="HVX79" s="622"/>
      <c r="HVY79" s="622"/>
      <c r="HVZ79" s="622"/>
      <c r="HWA79" s="621"/>
      <c r="HWB79" s="622"/>
      <c r="HWC79" s="622"/>
      <c r="HWD79" s="622"/>
      <c r="HWE79" s="622"/>
      <c r="HWF79" s="622"/>
      <c r="HWG79" s="622"/>
      <c r="HWH79" s="622"/>
      <c r="HWI79" s="622"/>
      <c r="HWJ79" s="622"/>
      <c r="HWK79" s="622"/>
      <c r="HWL79" s="622"/>
      <c r="HWM79" s="622"/>
      <c r="HWN79" s="622"/>
      <c r="HWO79" s="621"/>
      <c r="HWP79" s="622"/>
      <c r="HWQ79" s="622"/>
      <c r="HWR79" s="622"/>
      <c r="HWS79" s="622"/>
      <c r="HWT79" s="622"/>
      <c r="HWU79" s="622"/>
      <c r="HWV79" s="622"/>
      <c r="HWW79" s="622"/>
      <c r="HWX79" s="622"/>
      <c r="HWY79" s="622"/>
      <c r="HWZ79" s="622"/>
      <c r="HXA79" s="622"/>
      <c r="HXB79" s="622"/>
      <c r="HXC79" s="621"/>
      <c r="HXD79" s="622"/>
      <c r="HXE79" s="622"/>
      <c r="HXF79" s="622"/>
      <c r="HXG79" s="622"/>
      <c r="HXH79" s="622"/>
      <c r="HXI79" s="622"/>
      <c r="HXJ79" s="622"/>
      <c r="HXK79" s="622"/>
      <c r="HXL79" s="622"/>
      <c r="HXM79" s="622"/>
      <c r="HXN79" s="622"/>
      <c r="HXO79" s="622"/>
      <c r="HXP79" s="622"/>
      <c r="HXQ79" s="621"/>
      <c r="HXR79" s="622"/>
      <c r="HXS79" s="622"/>
      <c r="HXT79" s="622"/>
      <c r="HXU79" s="622"/>
      <c r="HXV79" s="622"/>
      <c r="HXW79" s="622"/>
      <c r="HXX79" s="622"/>
      <c r="HXY79" s="622"/>
      <c r="HXZ79" s="622"/>
      <c r="HYA79" s="622"/>
      <c r="HYB79" s="622"/>
      <c r="HYC79" s="622"/>
      <c r="HYD79" s="622"/>
      <c r="HYE79" s="621"/>
      <c r="HYF79" s="622"/>
      <c r="HYG79" s="622"/>
      <c r="HYH79" s="622"/>
      <c r="HYI79" s="622"/>
      <c r="HYJ79" s="622"/>
      <c r="HYK79" s="622"/>
      <c r="HYL79" s="622"/>
      <c r="HYM79" s="622"/>
      <c r="HYN79" s="622"/>
      <c r="HYO79" s="622"/>
      <c r="HYP79" s="622"/>
      <c r="HYQ79" s="622"/>
      <c r="HYR79" s="622"/>
      <c r="HYS79" s="621"/>
      <c r="HYT79" s="622"/>
      <c r="HYU79" s="622"/>
      <c r="HYV79" s="622"/>
      <c r="HYW79" s="622"/>
      <c r="HYX79" s="622"/>
      <c r="HYY79" s="622"/>
      <c r="HYZ79" s="622"/>
      <c r="HZA79" s="622"/>
      <c r="HZB79" s="622"/>
      <c r="HZC79" s="622"/>
      <c r="HZD79" s="622"/>
      <c r="HZE79" s="622"/>
      <c r="HZF79" s="622"/>
      <c r="HZG79" s="621"/>
      <c r="HZH79" s="622"/>
      <c r="HZI79" s="622"/>
      <c r="HZJ79" s="622"/>
      <c r="HZK79" s="622"/>
      <c r="HZL79" s="622"/>
      <c r="HZM79" s="622"/>
      <c r="HZN79" s="622"/>
      <c r="HZO79" s="622"/>
      <c r="HZP79" s="622"/>
      <c r="HZQ79" s="622"/>
      <c r="HZR79" s="622"/>
      <c r="HZS79" s="622"/>
      <c r="HZT79" s="622"/>
      <c r="HZU79" s="621"/>
      <c r="HZV79" s="622"/>
      <c r="HZW79" s="622"/>
      <c r="HZX79" s="622"/>
      <c r="HZY79" s="622"/>
      <c r="HZZ79" s="622"/>
      <c r="IAA79" s="622"/>
      <c r="IAB79" s="622"/>
      <c r="IAC79" s="622"/>
      <c r="IAD79" s="622"/>
      <c r="IAE79" s="622"/>
      <c r="IAF79" s="622"/>
      <c r="IAG79" s="622"/>
      <c r="IAH79" s="622"/>
      <c r="IAI79" s="621"/>
      <c r="IAJ79" s="622"/>
      <c r="IAK79" s="622"/>
      <c r="IAL79" s="622"/>
      <c r="IAM79" s="622"/>
      <c r="IAN79" s="622"/>
      <c r="IAO79" s="622"/>
      <c r="IAP79" s="622"/>
      <c r="IAQ79" s="622"/>
      <c r="IAR79" s="622"/>
      <c r="IAS79" s="622"/>
      <c r="IAT79" s="622"/>
      <c r="IAU79" s="622"/>
      <c r="IAV79" s="622"/>
      <c r="IAW79" s="621"/>
      <c r="IAX79" s="622"/>
      <c r="IAY79" s="622"/>
      <c r="IAZ79" s="622"/>
      <c r="IBA79" s="622"/>
      <c r="IBB79" s="622"/>
      <c r="IBC79" s="622"/>
      <c r="IBD79" s="622"/>
      <c r="IBE79" s="622"/>
      <c r="IBF79" s="622"/>
      <c r="IBG79" s="622"/>
      <c r="IBH79" s="622"/>
      <c r="IBI79" s="622"/>
      <c r="IBJ79" s="622"/>
      <c r="IBK79" s="621"/>
      <c r="IBL79" s="622"/>
      <c r="IBM79" s="622"/>
      <c r="IBN79" s="622"/>
      <c r="IBO79" s="622"/>
      <c r="IBP79" s="622"/>
      <c r="IBQ79" s="622"/>
      <c r="IBR79" s="622"/>
      <c r="IBS79" s="622"/>
      <c r="IBT79" s="622"/>
      <c r="IBU79" s="622"/>
      <c r="IBV79" s="622"/>
      <c r="IBW79" s="622"/>
      <c r="IBX79" s="622"/>
      <c r="IBY79" s="621"/>
      <c r="IBZ79" s="622"/>
      <c r="ICA79" s="622"/>
      <c r="ICB79" s="622"/>
      <c r="ICC79" s="622"/>
      <c r="ICD79" s="622"/>
      <c r="ICE79" s="622"/>
      <c r="ICF79" s="622"/>
      <c r="ICG79" s="622"/>
      <c r="ICH79" s="622"/>
      <c r="ICI79" s="622"/>
      <c r="ICJ79" s="622"/>
      <c r="ICK79" s="622"/>
      <c r="ICL79" s="622"/>
      <c r="ICM79" s="621"/>
      <c r="ICN79" s="622"/>
      <c r="ICO79" s="622"/>
      <c r="ICP79" s="622"/>
      <c r="ICQ79" s="622"/>
      <c r="ICR79" s="622"/>
      <c r="ICS79" s="622"/>
      <c r="ICT79" s="622"/>
      <c r="ICU79" s="622"/>
      <c r="ICV79" s="622"/>
      <c r="ICW79" s="622"/>
      <c r="ICX79" s="622"/>
      <c r="ICY79" s="622"/>
      <c r="ICZ79" s="622"/>
      <c r="IDA79" s="621"/>
      <c r="IDB79" s="622"/>
      <c r="IDC79" s="622"/>
      <c r="IDD79" s="622"/>
      <c r="IDE79" s="622"/>
      <c r="IDF79" s="622"/>
      <c r="IDG79" s="622"/>
      <c r="IDH79" s="622"/>
      <c r="IDI79" s="622"/>
      <c r="IDJ79" s="622"/>
      <c r="IDK79" s="622"/>
      <c r="IDL79" s="622"/>
      <c r="IDM79" s="622"/>
      <c r="IDN79" s="622"/>
      <c r="IDO79" s="621"/>
      <c r="IDP79" s="622"/>
      <c r="IDQ79" s="622"/>
      <c r="IDR79" s="622"/>
      <c r="IDS79" s="622"/>
      <c r="IDT79" s="622"/>
      <c r="IDU79" s="622"/>
      <c r="IDV79" s="622"/>
      <c r="IDW79" s="622"/>
      <c r="IDX79" s="622"/>
      <c r="IDY79" s="622"/>
      <c r="IDZ79" s="622"/>
      <c r="IEA79" s="622"/>
      <c r="IEB79" s="622"/>
      <c r="IEC79" s="621"/>
      <c r="IED79" s="622"/>
      <c r="IEE79" s="622"/>
      <c r="IEF79" s="622"/>
      <c r="IEG79" s="622"/>
      <c r="IEH79" s="622"/>
      <c r="IEI79" s="622"/>
      <c r="IEJ79" s="622"/>
      <c r="IEK79" s="622"/>
      <c r="IEL79" s="622"/>
      <c r="IEM79" s="622"/>
      <c r="IEN79" s="622"/>
      <c r="IEO79" s="622"/>
      <c r="IEP79" s="622"/>
      <c r="IEQ79" s="621"/>
      <c r="IER79" s="622"/>
      <c r="IES79" s="622"/>
      <c r="IET79" s="622"/>
      <c r="IEU79" s="622"/>
      <c r="IEV79" s="622"/>
      <c r="IEW79" s="622"/>
      <c r="IEX79" s="622"/>
      <c r="IEY79" s="622"/>
      <c r="IEZ79" s="622"/>
      <c r="IFA79" s="622"/>
      <c r="IFB79" s="622"/>
      <c r="IFC79" s="622"/>
      <c r="IFD79" s="622"/>
      <c r="IFE79" s="621"/>
      <c r="IFF79" s="622"/>
      <c r="IFG79" s="622"/>
      <c r="IFH79" s="622"/>
      <c r="IFI79" s="622"/>
      <c r="IFJ79" s="622"/>
      <c r="IFK79" s="622"/>
      <c r="IFL79" s="622"/>
      <c r="IFM79" s="622"/>
      <c r="IFN79" s="622"/>
      <c r="IFO79" s="622"/>
      <c r="IFP79" s="622"/>
      <c r="IFQ79" s="622"/>
      <c r="IFR79" s="622"/>
      <c r="IFS79" s="621"/>
      <c r="IFT79" s="622"/>
      <c r="IFU79" s="622"/>
      <c r="IFV79" s="622"/>
      <c r="IFW79" s="622"/>
      <c r="IFX79" s="622"/>
      <c r="IFY79" s="622"/>
      <c r="IFZ79" s="622"/>
      <c r="IGA79" s="622"/>
      <c r="IGB79" s="622"/>
      <c r="IGC79" s="622"/>
      <c r="IGD79" s="622"/>
      <c r="IGE79" s="622"/>
      <c r="IGF79" s="622"/>
      <c r="IGG79" s="621"/>
      <c r="IGH79" s="622"/>
      <c r="IGI79" s="622"/>
      <c r="IGJ79" s="622"/>
      <c r="IGK79" s="622"/>
      <c r="IGL79" s="622"/>
      <c r="IGM79" s="622"/>
      <c r="IGN79" s="622"/>
      <c r="IGO79" s="622"/>
      <c r="IGP79" s="622"/>
      <c r="IGQ79" s="622"/>
      <c r="IGR79" s="622"/>
      <c r="IGS79" s="622"/>
      <c r="IGT79" s="622"/>
      <c r="IGU79" s="621"/>
      <c r="IGV79" s="622"/>
      <c r="IGW79" s="622"/>
      <c r="IGX79" s="622"/>
      <c r="IGY79" s="622"/>
      <c r="IGZ79" s="622"/>
      <c r="IHA79" s="622"/>
      <c r="IHB79" s="622"/>
      <c r="IHC79" s="622"/>
      <c r="IHD79" s="622"/>
      <c r="IHE79" s="622"/>
      <c r="IHF79" s="622"/>
      <c r="IHG79" s="622"/>
      <c r="IHH79" s="622"/>
      <c r="IHI79" s="621"/>
      <c r="IHJ79" s="622"/>
      <c r="IHK79" s="622"/>
      <c r="IHL79" s="622"/>
      <c r="IHM79" s="622"/>
      <c r="IHN79" s="622"/>
      <c r="IHO79" s="622"/>
      <c r="IHP79" s="622"/>
      <c r="IHQ79" s="622"/>
      <c r="IHR79" s="622"/>
      <c r="IHS79" s="622"/>
      <c r="IHT79" s="622"/>
      <c r="IHU79" s="622"/>
      <c r="IHV79" s="622"/>
      <c r="IHW79" s="621"/>
      <c r="IHX79" s="622"/>
      <c r="IHY79" s="622"/>
      <c r="IHZ79" s="622"/>
      <c r="IIA79" s="622"/>
      <c r="IIB79" s="622"/>
      <c r="IIC79" s="622"/>
      <c r="IID79" s="622"/>
      <c r="IIE79" s="622"/>
      <c r="IIF79" s="622"/>
      <c r="IIG79" s="622"/>
      <c r="IIH79" s="622"/>
      <c r="III79" s="622"/>
      <c r="IIJ79" s="622"/>
      <c r="IIK79" s="621"/>
      <c r="IIL79" s="622"/>
      <c r="IIM79" s="622"/>
      <c r="IIN79" s="622"/>
      <c r="IIO79" s="622"/>
      <c r="IIP79" s="622"/>
      <c r="IIQ79" s="622"/>
      <c r="IIR79" s="622"/>
      <c r="IIS79" s="622"/>
      <c r="IIT79" s="622"/>
      <c r="IIU79" s="622"/>
      <c r="IIV79" s="622"/>
      <c r="IIW79" s="622"/>
      <c r="IIX79" s="622"/>
      <c r="IIY79" s="621"/>
      <c r="IIZ79" s="622"/>
      <c r="IJA79" s="622"/>
      <c r="IJB79" s="622"/>
      <c r="IJC79" s="622"/>
      <c r="IJD79" s="622"/>
      <c r="IJE79" s="622"/>
      <c r="IJF79" s="622"/>
      <c r="IJG79" s="622"/>
      <c r="IJH79" s="622"/>
      <c r="IJI79" s="622"/>
      <c r="IJJ79" s="622"/>
      <c r="IJK79" s="622"/>
      <c r="IJL79" s="622"/>
      <c r="IJM79" s="621"/>
      <c r="IJN79" s="622"/>
      <c r="IJO79" s="622"/>
      <c r="IJP79" s="622"/>
      <c r="IJQ79" s="622"/>
      <c r="IJR79" s="622"/>
      <c r="IJS79" s="622"/>
      <c r="IJT79" s="622"/>
      <c r="IJU79" s="622"/>
      <c r="IJV79" s="622"/>
      <c r="IJW79" s="622"/>
      <c r="IJX79" s="622"/>
      <c r="IJY79" s="622"/>
      <c r="IJZ79" s="622"/>
      <c r="IKA79" s="621"/>
      <c r="IKB79" s="622"/>
      <c r="IKC79" s="622"/>
      <c r="IKD79" s="622"/>
      <c r="IKE79" s="622"/>
      <c r="IKF79" s="622"/>
      <c r="IKG79" s="622"/>
      <c r="IKH79" s="622"/>
      <c r="IKI79" s="622"/>
      <c r="IKJ79" s="622"/>
      <c r="IKK79" s="622"/>
      <c r="IKL79" s="622"/>
      <c r="IKM79" s="622"/>
      <c r="IKN79" s="622"/>
      <c r="IKO79" s="621"/>
      <c r="IKP79" s="622"/>
      <c r="IKQ79" s="622"/>
      <c r="IKR79" s="622"/>
      <c r="IKS79" s="622"/>
      <c r="IKT79" s="622"/>
      <c r="IKU79" s="622"/>
      <c r="IKV79" s="622"/>
      <c r="IKW79" s="622"/>
      <c r="IKX79" s="622"/>
      <c r="IKY79" s="622"/>
      <c r="IKZ79" s="622"/>
      <c r="ILA79" s="622"/>
      <c r="ILB79" s="622"/>
      <c r="ILC79" s="621"/>
      <c r="ILD79" s="622"/>
      <c r="ILE79" s="622"/>
      <c r="ILF79" s="622"/>
      <c r="ILG79" s="622"/>
      <c r="ILH79" s="622"/>
      <c r="ILI79" s="622"/>
      <c r="ILJ79" s="622"/>
      <c r="ILK79" s="622"/>
      <c r="ILL79" s="622"/>
      <c r="ILM79" s="622"/>
      <c r="ILN79" s="622"/>
      <c r="ILO79" s="622"/>
      <c r="ILP79" s="622"/>
      <c r="ILQ79" s="621"/>
      <c r="ILR79" s="622"/>
      <c r="ILS79" s="622"/>
      <c r="ILT79" s="622"/>
      <c r="ILU79" s="622"/>
      <c r="ILV79" s="622"/>
      <c r="ILW79" s="622"/>
      <c r="ILX79" s="622"/>
      <c r="ILY79" s="622"/>
      <c r="ILZ79" s="622"/>
      <c r="IMA79" s="622"/>
      <c r="IMB79" s="622"/>
      <c r="IMC79" s="622"/>
      <c r="IMD79" s="622"/>
      <c r="IME79" s="621"/>
      <c r="IMF79" s="622"/>
      <c r="IMG79" s="622"/>
      <c r="IMH79" s="622"/>
      <c r="IMI79" s="622"/>
      <c r="IMJ79" s="622"/>
      <c r="IMK79" s="622"/>
      <c r="IML79" s="622"/>
      <c r="IMM79" s="622"/>
      <c r="IMN79" s="622"/>
      <c r="IMO79" s="622"/>
      <c r="IMP79" s="622"/>
      <c r="IMQ79" s="622"/>
      <c r="IMR79" s="622"/>
      <c r="IMS79" s="621"/>
      <c r="IMT79" s="622"/>
      <c r="IMU79" s="622"/>
      <c r="IMV79" s="622"/>
      <c r="IMW79" s="622"/>
      <c r="IMX79" s="622"/>
      <c r="IMY79" s="622"/>
      <c r="IMZ79" s="622"/>
      <c r="INA79" s="622"/>
      <c r="INB79" s="622"/>
      <c r="INC79" s="622"/>
      <c r="IND79" s="622"/>
      <c r="INE79" s="622"/>
      <c r="INF79" s="622"/>
      <c r="ING79" s="621"/>
      <c r="INH79" s="622"/>
      <c r="INI79" s="622"/>
      <c r="INJ79" s="622"/>
      <c r="INK79" s="622"/>
      <c r="INL79" s="622"/>
      <c r="INM79" s="622"/>
      <c r="INN79" s="622"/>
      <c r="INO79" s="622"/>
      <c r="INP79" s="622"/>
      <c r="INQ79" s="622"/>
      <c r="INR79" s="622"/>
      <c r="INS79" s="622"/>
      <c r="INT79" s="622"/>
      <c r="INU79" s="621"/>
      <c r="INV79" s="622"/>
      <c r="INW79" s="622"/>
      <c r="INX79" s="622"/>
      <c r="INY79" s="622"/>
      <c r="INZ79" s="622"/>
      <c r="IOA79" s="622"/>
      <c r="IOB79" s="622"/>
      <c r="IOC79" s="622"/>
      <c r="IOD79" s="622"/>
      <c r="IOE79" s="622"/>
      <c r="IOF79" s="622"/>
      <c r="IOG79" s="622"/>
      <c r="IOH79" s="622"/>
      <c r="IOI79" s="621"/>
      <c r="IOJ79" s="622"/>
      <c r="IOK79" s="622"/>
      <c r="IOL79" s="622"/>
      <c r="IOM79" s="622"/>
      <c r="ION79" s="622"/>
      <c r="IOO79" s="622"/>
      <c r="IOP79" s="622"/>
      <c r="IOQ79" s="622"/>
      <c r="IOR79" s="622"/>
      <c r="IOS79" s="622"/>
      <c r="IOT79" s="622"/>
      <c r="IOU79" s="622"/>
      <c r="IOV79" s="622"/>
      <c r="IOW79" s="621"/>
      <c r="IOX79" s="622"/>
      <c r="IOY79" s="622"/>
      <c r="IOZ79" s="622"/>
      <c r="IPA79" s="622"/>
      <c r="IPB79" s="622"/>
      <c r="IPC79" s="622"/>
      <c r="IPD79" s="622"/>
      <c r="IPE79" s="622"/>
      <c r="IPF79" s="622"/>
      <c r="IPG79" s="622"/>
      <c r="IPH79" s="622"/>
      <c r="IPI79" s="622"/>
      <c r="IPJ79" s="622"/>
      <c r="IPK79" s="621"/>
      <c r="IPL79" s="622"/>
      <c r="IPM79" s="622"/>
      <c r="IPN79" s="622"/>
      <c r="IPO79" s="622"/>
      <c r="IPP79" s="622"/>
      <c r="IPQ79" s="622"/>
      <c r="IPR79" s="622"/>
      <c r="IPS79" s="622"/>
      <c r="IPT79" s="622"/>
      <c r="IPU79" s="622"/>
      <c r="IPV79" s="622"/>
      <c r="IPW79" s="622"/>
      <c r="IPX79" s="622"/>
      <c r="IPY79" s="621"/>
      <c r="IPZ79" s="622"/>
      <c r="IQA79" s="622"/>
      <c r="IQB79" s="622"/>
      <c r="IQC79" s="622"/>
      <c r="IQD79" s="622"/>
      <c r="IQE79" s="622"/>
      <c r="IQF79" s="622"/>
      <c r="IQG79" s="622"/>
      <c r="IQH79" s="622"/>
      <c r="IQI79" s="622"/>
      <c r="IQJ79" s="622"/>
      <c r="IQK79" s="622"/>
      <c r="IQL79" s="622"/>
      <c r="IQM79" s="621"/>
      <c r="IQN79" s="622"/>
      <c r="IQO79" s="622"/>
      <c r="IQP79" s="622"/>
      <c r="IQQ79" s="622"/>
      <c r="IQR79" s="622"/>
      <c r="IQS79" s="622"/>
      <c r="IQT79" s="622"/>
      <c r="IQU79" s="622"/>
      <c r="IQV79" s="622"/>
      <c r="IQW79" s="622"/>
      <c r="IQX79" s="622"/>
      <c r="IQY79" s="622"/>
      <c r="IQZ79" s="622"/>
      <c r="IRA79" s="621"/>
      <c r="IRB79" s="622"/>
      <c r="IRC79" s="622"/>
      <c r="IRD79" s="622"/>
      <c r="IRE79" s="622"/>
      <c r="IRF79" s="622"/>
      <c r="IRG79" s="622"/>
      <c r="IRH79" s="622"/>
      <c r="IRI79" s="622"/>
      <c r="IRJ79" s="622"/>
      <c r="IRK79" s="622"/>
      <c r="IRL79" s="622"/>
      <c r="IRM79" s="622"/>
      <c r="IRN79" s="622"/>
      <c r="IRO79" s="621"/>
      <c r="IRP79" s="622"/>
      <c r="IRQ79" s="622"/>
      <c r="IRR79" s="622"/>
      <c r="IRS79" s="622"/>
      <c r="IRT79" s="622"/>
      <c r="IRU79" s="622"/>
      <c r="IRV79" s="622"/>
      <c r="IRW79" s="622"/>
      <c r="IRX79" s="622"/>
      <c r="IRY79" s="622"/>
      <c r="IRZ79" s="622"/>
      <c r="ISA79" s="622"/>
      <c r="ISB79" s="622"/>
      <c r="ISC79" s="621"/>
      <c r="ISD79" s="622"/>
      <c r="ISE79" s="622"/>
      <c r="ISF79" s="622"/>
      <c r="ISG79" s="622"/>
      <c r="ISH79" s="622"/>
      <c r="ISI79" s="622"/>
      <c r="ISJ79" s="622"/>
      <c r="ISK79" s="622"/>
      <c r="ISL79" s="622"/>
      <c r="ISM79" s="622"/>
      <c r="ISN79" s="622"/>
      <c r="ISO79" s="622"/>
      <c r="ISP79" s="622"/>
      <c r="ISQ79" s="621"/>
      <c r="ISR79" s="622"/>
      <c r="ISS79" s="622"/>
      <c r="IST79" s="622"/>
      <c r="ISU79" s="622"/>
      <c r="ISV79" s="622"/>
      <c r="ISW79" s="622"/>
      <c r="ISX79" s="622"/>
      <c r="ISY79" s="622"/>
      <c r="ISZ79" s="622"/>
      <c r="ITA79" s="622"/>
      <c r="ITB79" s="622"/>
      <c r="ITC79" s="622"/>
      <c r="ITD79" s="622"/>
      <c r="ITE79" s="621"/>
      <c r="ITF79" s="622"/>
      <c r="ITG79" s="622"/>
      <c r="ITH79" s="622"/>
      <c r="ITI79" s="622"/>
      <c r="ITJ79" s="622"/>
      <c r="ITK79" s="622"/>
      <c r="ITL79" s="622"/>
      <c r="ITM79" s="622"/>
      <c r="ITN79" s="622"/>
      <c r="ITO79" s="622"/>
      <c r="ITP79" s="622"/>
      <c r="ITQ79" s="622"/>
      <c r="ITR79" s="622"/>
      <c r="ITS79" s="621"/>
      <c r="ITT79" s="622"/>
      <c r="ITU79" s="622"/>
      <c r="ITV79" s="622"/>
      <c r="ITW79" s="622"/>
      <c r="ITX79" s="622"/>
      <c r="ITY79" s="622"/>
      <c r="ITZ79" s="622"/>
      <c r="IUA79" s="622"/>
      <c r="IUB79" s="622"/>
      <c r="IUC79" s="622"/>
      <c r="IUD79" s="622"/>
      <c r="IUE79" s="622"/>
      <c r="IUF79" s="622"/>
      <c r="IUG79" s="621"/>
      <c r="IUH79" s="622"/>
      <c r="IUI79" s="622"/>
      <c r="IUJ79" s="622"/>
      <c r="IUK79" s="622"/>
      <c r="IUL79" s="622"/>
      <c r="IUM79" s="622"/>
      <c r="IUN79" s="622"/>
      <c r="IUO79" s="622"/>
      <c r="IUP79" s="622"/>
      <c r="IUQ79" s="622"/>
      <c r="IUR79" s="622"/>
      <c r="IUS79" s="622"/>
      <c r="IUT79" s="622"/>
      <c r="IUU79" s="621"/>
      <c r="IUV79" s="622"/>
      <c r="IUW79" s="622"/>
      <c r="IUX79" s="622"/>
      <c r="IUY79" s="622"/>
      <c r="IUZ79" s="622"/>
      <c r="IVA79" s="622"/>
      <c r="IVB79" s="622"/>
      <c r="IVC79" s="622"/>
      <c r="IVD79" s="622"/>
      <c r="IVE79" s="622"/>
      <c r="IVF79" s="622"/>
      <c r="IVG79" s="622"/>
      <c r="IVH79" s="622"/>
      <c r="IVI79" s="621"/>
      <c r="IVJ79" s="622"/>
      <c r="IVK79" s="622"/>
      <c r="IVL79" s="622"/>
      <c r="IVM79" s="622"/>
      <c r="IVN79" s="622"/>
      <c r="IVO79" s="622"/>
      <c r="IVP79" s="622"/>
      <c r="IVQ79" s="622"/>
      <c r="IVR79" s="622"/>
      <c r="IVS79" s="622"/>
      <c r="IVT79" s="622"/>
      <c r="IVU79" s="622"/>
      <c r="IVV79" s="622"/>
      <c r="IVW79" s="621"/>
      <c r="IVX79" s="622"/>
      <c r="IVY79" s="622"/>
      <c r="IVZ79" s="622"/>
      <c r="IWA79" s="622"/>
      <c r="IWB79" s="622"/>
      <c r="IWC79" s="622"/>
      <c r="IWD79" s="622"/>
      <c r="IWE79" s="622"/>
      <c r="IWF79" s="622"/>
      <c r="IWG79" s="622"/>
      <c r="IWH79" s="622"/>
      <c r="IWI79" s="622"/>
      <c r="IWJ79" s="622"/>
      <c r="IWK79" s="621"/>
      <c r="IWL79" s="622"/>
      <c r="IWM79" s="622"/>
      <c r="IWN79" s="622"/>
      <c r="IWO79" s="622"/>
      <c r="IWP79" s="622"/>
      <c r="IWQ79" s="622"/>
      <c r="IWR79" s="622"/>
      <c r="IWS79" s="622"/>
      <c r="IWT79" s="622"/>
      <c r="IWU79" s="622"/>
      <c r="IWV79" s="622"/>
      <c r="IWW79" s="622"/>
      <c r="IWX79" s="622"/>
      <c r="IWY79" s="621"/>
      <c r="IWZ79" s="622"/>
      <c r="IXA79" s="622"/>
      <c r="IXB79" s="622"/>
      <c r="IXC79" s="622"/>
      <c r="IXD79" s="622"/>
      <c r="IXE79" s="622"/>
      <c r="IXF79" s="622"/>
      <c r="IXG79" s="622"/>
      <c r="IXH79" s="622"/>
      <c r="IXI79" s="622"/>
      <c r="IXJ79" s="622"/>
      <c r="IXK79" s="622"/>
      <c r="IXL79" s="622"/>
      <c r="IXM79" s="621"/>
      <c r="IXN79" s="622"/>
      <c r="IXO79" s="622"/>
      <c r="IXP79" s="622"/>
      <c r="IXQ79" s="622"/>
      <c r="IXR79" s="622"/>
      <c r="IXS79" s="622"/>
      <c r="IXT79" s="622"/>
      <c r="IXU79" s="622"/>
      <c r="IXV79" s="622"/>
      <c r="IXW79" s="622"/>
      <c r="IXX79" s="622"/>
      <c r="IXY79" s="622"/>
      <c r="IXZ79" s="622"/>
      <c r="IYA79" s="621"/>
      <c r="IYB79" s="622"/>
      <c r="IYC79" s="622"/>
      <c r="IYD79" s="622"/>
      <c r="IYE79" s="622"/>
      <c r="IYF79" s="622"/>
      <c r="IYG79" s="622"/>
      <c r="IYH79" s="622"/>
      <c r="IYI79" s="622"/>
      <c r="IYJ79" s="622"/>
      <c r="IYK79" s="622"/>
      <c r="IYL79" s="622"/>
      <c r="IYM79" s="622"/>
      <c r="IYN79" s="622"/>
      <c r="IYO79" s="621"/>
      <c r="IYP79" s="622"/>
      <c r="IYQ79" s="622"/>
      <c r="IYR79" s="622"/>
      <c r="IYS79" s="622"/>
      <c r="IYT79" s="622"/>
      <c r="IYU79" s="622"/>
      <c r="IYV79" s="622"/>
      <c r="IYW79" s="622"/>
      <c r="IYX79" s="622"/>
      <c r="IYY79" s="622"/>
      <c r="IYZ79" s="622"/>
      <c r="IZA79" s="622"/>
      <c r="IZB79" s="622"/>
      <c r="IZC79" s="621"/>
      <c r="IZD79" s="622"/>
      <c r="IZE79" s="622"/>
      <c r="IZF79" s="622"/>
      <c r="IZG79" s="622"/>
      <c r="IZH79" s="622"/>
      <c r="IZI79" s="622"/>
      <c r="IZJ79" s="622"/>
      <c r="IZK79" s="622"/>
      <c r="IZL79" s="622"/>
      <c r="IZM79" s="622"/>
      <c r="IZN79" s="622"/>
      <c r="IZO79" s="622"/>
      <c r="IZP79" s="622"/>
      <c r="IZQ79" s="621"/>
      <c r="IZR79" s="622"/>
      <c r="IZS79" s="622"/>
      <c r="IZT79" s="622"/>
      <c r="IZU79" s="622"/>
      <c r="IZV79" s="622"/>
      <c r="IZW79" s="622"/>
      <c r="IZX79" s="622"/>
      <c r="IZY79" s="622"/>
      <c r="IZZ79" s="622"/>
      <c r="JAA79" s="622"/>
      <c r="JAB79" s="622"/>
      <c r="JAC79" s="622"/>
      <c r="JAD79" s="622"/>
      <c r="JAE79" s="621"/>
      <c r="JAF79" s="622"/>
      <c r="JAG79" s="622"/>
      <c r="JAH79" s="622"/>
      <c r="JAI79" s="622"/>
      <c r="JAJ79" s="622"/>
      <c r="JAK79" s="622"/>
      <c r="JAL79" s="622"/>
      <c r="JAM79" s="622"/>
      <c r="JAN79" s="622"/>
      <c r="JAO79" s="622"/>
      <c r="JAP79" s="622"/>
      <c r="JAQ79" s="622"/>
      <c r="JAR79" s="622"/>
      <c r="JAS79" s="621"/>
      <c r="JAT79" s="622"/>
      <c r="JAU79" s="622"/>
      <c r="JAV79" s="622"/>
      <c r="JAW79" s="622"/>
      <c r="JAX79" s="622"/>
      <c r="JAY79" s="622"/>
      <c r="JAZ79" s="622"/>
      <c r="JBA79" s="622"/>
      <c r="JBB79" s="622"/>
      <c r="JBC79" s="622"/>
      <c r="JBD79" s="622"/>
      <c r="JBE79" s="622"/>
      <c r="JBF79" s="622"/>
      <c r="JBG79" s="621"/>
      <c r="JBH79" s="622"/>
      <c r="JBI79" s="622"/>
      <c r="JBJ79" s="622"/>
      <c r="JBK79" s="622"/>
      <c r="JBL79" s="622"/>
      <c r="JBM79" s="622"/>
      <c r="JBN79" s="622"/>
      <c r="JBO79" s="622"/>
      <c r="JBP79" s="622"/>
      <c r="JBQ79" s="622"/>
      <c r="JBR79" s="622"/>
      <c r="JBS79" s="622"/>
      <c r="JBT79" s="622"/>
      <c r="JBU79" s="621"/>
      <c r="JBV79" s="622"/>
      <c r="JBW79" s="622"/>
      <c r="JBX79" s="622"/>
      <c r="JBY79" s="622"/>
      <c r="JBZ79" s="622"/>
      <c r="JCA79" s="622"/>
      <c r="JCB79" s="622"/>
      <c r="JCC79" s="622"/>
      <c r="JCD79" s="622"/>
      <c r="JCE79" s="622"/>
      <c r="JCF79" s="622"/>
      <c r="JCG79" s="622"/>
      <c r="JCH79" s="622"/>
      <c r="JCI79" s="621"/>
      <c r="JCJ79" s="622"/>
      <c r="JCK79" s="622"/>
      <c r="JCL79" s="622"/>
      <c r="JCM79" s="622"/>
      <c r="JCN79" s="622"/>
      <c r="JCO79" s="622"/>
      <c r="JCP79" s="622"/>
      <c r="JCQ79" s="622"/>
      <c r="JCR79" s="622"/>
      <c r="JCS79" s="622"/>
      <c r="JCT79" s="622"/>
      <c r="JCU79" s="622"/>
      <c r="JCV79" s="622"/>
      <c r="JCW79" s="621"/>
      <c r="JCX79" s="622"/>
      <c r="JCY79" s="622"/>
      <c r="JCZ79" s="622"/>
      <c r="JDA79" s="622"/>
      <c r="JDB79" s="622"/>
      <c r="JDC79" s="622"/>
      <c r="JDD79" s="622"/>
      <c r="JDE79" s="622"/>
      <c r="JDF79" s="622"/>
      <c r="JDG79" s="622"/>
      <c r="JDH79" s="622"/>
      <c r="JDI79" s="622"/>
      <c r="JDJ79" s="622"/>
      <c r="JDK79" s="621"/>
      <c r="JDL79" s="622"/>
      <c r="JDM79" s="622"/>
      <c r="JDN79" s="622"/>
      <c r="JDO79" s="622"/>
      <c r="JDP79" s="622"/>
      <c r="JDQ79" s="622"/>
      <c r="JDR79" s="622"/>
      <c r="JDS79" s="622"/>
      <c r="JDT79" s="622"/>
      <c r="JDU79" s="622"/>
      <c r="JDV79" s="622"/>
      <c r="JDW79" s="622"/>
      <c r="JDX79" s="622"/>
      <c r="JDY79" s="621"/>
      <c r="JDZ79" s="622"/>
      <c r="JEA79" s="622"/>
      <c r="JEB79" s="622"/>
      <c r="JEC79" s="622"/>
      <c r="JED79" s="622"/>
      <c r="JEE79" s="622"/>
      <c r="JEF79" s="622"/>
      <c r="JEG79" s="622"/>
      <c r="JEH79" s="622"/>
      <c r="JEI79" s="622"/>
      <c r="JEJ79" s="622"/>
      <c r="JEK79" s="622"/>
      <c r="JEL79" s="622"/>
      <c r="JEM79" s="621"/>
      <c r="JEN79" s="622"/>
      <c r="JEO79" s="622"/>
      <c r="JEP79" s="622"/>
      <c r="JEQ79" s="622"/>
      <c r="JER79" s="622"/>
      <c r="JES79" s="622"/>
      <c r="JET79" s="622"/>
      <c r="JEU79" s="622"/>
      <c r="JEV79" s="622"/>
      <c r="JEW79" s="622"/>
      <c r="JEX79" s="622"/>
      <c r="JEY79" s="622"/>
      <c r="JEZ79" s="622"/>
      <c r="JFA79" s="621"/>
      <c r="JFB79" s="622"/>
      <c r="JFC79" s="622"/>
      <c r="JFD79" s="622"/>
      <c r="JFE79" s="622"/>
      <c r="JFF79" s="622"/>
      <c r="JFG79" s="622"/>
      <c r="JFH79" s="622"/>
      <c r="JFI79" s="622"/>
      <c r="JFJ79" s="622"/>
      <c r="JFK79" s="622"/>
      <c r="JFL79" s="622"/>
      <c r="JFM79" s="622"/>
      <c r="JFN79" s="622"/>
      <c r="JFO79" s="621"/>
      <c r="JFP79" s="622"/>
      <c r="JFQ79" s="622"/>
      <c r="JFR79" s="622"/>
      <c r="JFS79" s="622"/>
      <c r="JFT79" s="622"/>
      <c r="JFU79" s="622"/>
      <c r="JFV79" s="622"/>
      <c r="JFW79" s="622"/>
      <c r="JFX79" s="622"/>
      <c r="JFY79" s="622"/>
      <c r="JFZ79" s="622"/>
      <c r="JGA79" s="622"/>
      <c r="JGB79" s="622"/>
      <c r="JGC79" s="621"/>
      <c r="JGD79" s="622"/>
      <c r="JGE79" s="622"/>
      <c r="JGF79" s="622"/>
      <c r="JGG79" s="622"/>
      <c r="JGH79" s="622"/>
      <c r="JGI79" s="622"/>
      <c r="JGJ79" s="622"/>
      <c r="JGK79" s="622"/>
      <c r="JGL79" s="622"/>
      <c r="JGM79" s="622"/>
      <c r="JGN79" s="622"/>
      <c r="JGO79" s="622"/>
      <c r="JGP79" s="622"/>
      <c r="JGQ79" s="621"/>
      <c r="JGR79" s="622"/>
      <c r="JGS79" s="622"/>
      <c r="JGT79" s="622"/>
      <c r="JGU79" s="622"/>
      <c r="JGV79" s="622"/>
      <c r="JGW79" s="622"/>
      <c r="JGX79" s="622"/>
      <c r="JGY79" s="622"/>
      <c r="JGZ79" s="622"/>
      <c r="JHA79" s="622"/>
      <c r="JHB79" s="622"/>
      <c r="JHC79" s="622"/>
      <c r="JHD79" s="622"/>
      <c r="JHE79" s="621"/>
      <c r="JHF79" s="622"/>
      <c r="JHG79" s="622"/>
      <c r="JHH79" s="622"/>
      <c r="JHI79" s="622"/>
      <c r="JHJ79" s="622"/>
      <c r="JHK79" s="622"/>
      <c r="JHL79" s="622"/>
      <c r="JHM79" s="622"/>
      <c r="JHN79" s="622"/>
      <c r="JHO79" s="622"/>
      <c r="JHP79" s="622"/>
      <c r="JHQ79" s="622"/>
      <c r="JHR79" s="622"/>
      <c r="JHS79" s="621"/>
      <c r="JHT79" s="622"/>
      <c r="JHU79" s="622"/>
      <c r="JHV79" s="622"/>
      <c r="JHW79" s="622"/>
      <c r="JHX79" s="622"/>
      <c r="JHY79" s="622"/>
      <c r="JHZ79" s="622"/>
      <c r="JIA79" s="622"/>
      <c r="JIB79" s="622"/>
      <c r="JIC79" s="622"/>
      <c r="JID79" s="622"/>
      <c r="JIE79" s="622"/>
      <c r="JIF79" s="622"/>
      <c r="JIG79" s="621"/>
      <c r="JIH79" s="622"/>
      <c r="JII79" s="622"/>
      <c r="JIJ79" s="622"/>
      <c r="JIK79" s="622"/>
      <c r="JIL79" s="622"/>
      <c r="JIM79" s="622"/>
      <c r="JIN79" s="622"/>
      <c r="JIO79" s="622"/>
      <c r="JIP79" s="622"/>
      <c r="JIQ79" s="622"/>
      <c r="JIR79" s="622"/>
      <c r="JIS79" s="622"/>
      <c r="JIT79" s="622"/>
      <c r="JIU79" s="621"/>
      <c r="JIV79" s="622"/>
      <c r="JIW79" s="622"/>
      <c r="JIX79" s="622"/>
      <c r="JIY79" s="622"/>
      <c r="JIZ79" s="622"/>
      <c r="JJA79" s="622"/>
      <c r="JJB79" s="622"/>
      <c r="JJC79" s="622"/>
      <c r="JJD79" s="622"/>
      <c r="JJE79" s="622"/>
      <c r="JJF79" s="622"/>
      <c r="JJG79" s="622"/>
      <c r="JJH79" s="622"/>
      <c r="JJI79" s="621"/>
      <c r="JJJ79" s="622"/>
      <c r="JJK79" s="622"/>
      <c r="JJL79" s="622"/>
      <c r="JJM79" s="622"/>
      <c r="JJN79" s="622"/>
      <c r="JJO79" s="622"/>
      <c r="JJP79" s="622"/>
      <c r="JJQ79" s="622"/>
      <c r="JJR79" s="622"/>
      <c r="JJS79" s="622"/>
      <c r="JJT79" s="622"/>
      <c r="JJU79" s="622"/>
      <c r="JJV79" s="622"/>
      <c r="JJW79" s="621"/>
      <c r="JJX79" s="622"/>
      <c r="JJY79" s="622"/>
      <c r="JJZ79" s="622"/>
      <c r="JKA79" s="622"/>
      <c r="JKB79" s="622"/>
      <c r="JKC79" s="622"/>
      <c r="JKD79" s="622"/>
      <c r="JKE79" s="622"/>
      <c r="JKF79" s="622"/>
      <c r="JKG79" s="622"/>
      <c r="JKH79" s="622"/>
      <c r="JKI79" s="622"/>
      <c r="JKJ79" s="622"/>
      <c r="JKK79" s="621"/>
      <c r="JKL79" s="622"/>
      <c r="JKM79" s="622"/>
      <c r="JKN79" s="622"/>
      <c r="JKO79" s="622"/>
      <c r="JKP79" s="622"/>
      <c r="JKQ79" s="622"/>
      <c r="JKR79" s="622"/>
      <c r="JKS79" s="622"/>
      <c r="JKT79" s="622"/>
      <c r="JKU79" s="622"/>
      <c r="JKV79" s="622"/>
      <c r="JKW79" s="622"/>
      <c r="JKX79" s="622"/>
      <c r="JKY79" s="621"/>
      <c r="JKZ79" s="622"/>
      <c r="JLA79" s="622"/>
      <c r="JLB79" s="622"/>
      <c r="JLC79" s="622"/>
      <c r="JLD79" s="622"/>
      <c r="JLE79" s="622"/>
      <c r="JLF79" s="622"/>
      <c r="JLG79" s="622"/>
      <c r="JLH79" s="622"/>
      <c r="JLI79" s="622"/>
      <c r="JLJ79" s="622"/>
      <c r="JLK79" s="622"/>
      <c r="JLL79" s="622"/>
      <c r="JLM79" s="621"/>
      <c r="JLN79" s="622"/>
      <c r="JLO79" s="622"/>
      <c r="JLP79" s="622"/>
      <c r="JLQ79" s="622"/>
      <c r="JLR79" s="622"/>
      <c r="JLS79" s="622"/>
      <c r="JLT79" s="622"/>
      <c r="JLU79" s="622"/>
      <c r="JLV79" s="622"/>
      <c r="JLW79" s="622"/>
      <c r="JLX79" s="622"/>
      <c r="JLY79" s="622"/>
      <c r="JLZ79" s="622"/>
      <c r="JMA79" s="621"/>
      <c r="JMB79" s="622"/>
      <c r="JMC79" s="622"/>
      <c r="JMD79" s="622"/>
      <c r="JME79" s="622"/>
      <c r="JMF79" s="622"/>
      <c r="JMG79" s="622"/>
      <c r="JMH79" s="622"/>
      <c r="JMI79" s="622"/>
      <c r="JMJ79" s="622"/>
      <c r="JMK79" s="622"/>
      <c r="JML79" s="622"/>
      <c r="JMM79" s="622"/>
      <c r="JMN79" s="622"/>
      <c r="JMO79" s="621"/>
      <c r="JMP79" s="622"/>
      <c r="JMQ79" s="622"/>
      <c r="JMR79" s="622"/>
      <c r="JMS79" s="622"/>
      <c r="JMT79" s="622"/>
      <c r="JMU79" s="622"/>
      <c r="JMV79" s="622"/>
      <c r="JMW79" s="622"/>
      <c r="JMX79" s="622"/>
      <c r="JMY79" s="622"/>
      <c r="JMZ79" s="622"/>
      <c r="JNA79" s="622"/>
      <c r="JNB79" s="622"/>
      <c r="JNC79" s="621"/>
      <c r="JND79" s="622"/>
      <c r="JNE79" s="622"/>
      <c r="JNF79" s="622"/>
      <c r="JNG79" s="622"/>
      <c r="JNH79" s="622"/>
      <c r="JNI79" s="622"/>
      <c r="JNJ79" s="622"/>
      <c r="JNK79" s="622"/>
      <c r="JNL79" s="622"/>
      <c r="JNM79" s="622"/>
      <c r="JNN79" s="622"/>
      <c r="JNO79" s="622"/>
      <c r="JNP79" s="622"/>
      <c r="JNQ79" s="621"/>
      <c r="JNR79" s="622"/>
      <c r="JNS79" s="622"/>
      <c r="JNT79" s="622"/>
      <c r="JNU79" s="622"/>
      <c r="JNV79" s="622"/>
      <c r="JNW79" s="622"/>
      <c r="JNX79" s="622"/>
      <c r="JNY79" s="622"/>
      <c r="JNZ79" s="622"/>
      <c r="JOA79" s="622"/>
      <c r="JOB79" s="622"/>
      <c r="JOC79" s="622"/>
      <c r="JOD79" s="622"/>
      <c r="JOE79" s="621"/>
      <c r="JOF79" s="622"/>
      <c r="JOG79" s="622"/>
      <c r="JOH79" s="622"/>
      <c r="JOI79" s="622"/>
      <c r="JOJ79" s="622"/>
      <c r="JOK79" s="622"/>
      <c r="JOL79" s="622"/>
      <c r="JOM79" s="622"/>
      <c r="JON79" s="622"/>
      <c r="JOO79" s="622"/>
      <c r="JOP79" s="622"/>
      <c r="JOQ79" s="622"/>
      <c r="JOR79" s="622"/>
      <c r="JOS79" s="621"/>
      <c r="JOT79" s="622"/>
      <c r="JOU79" s="622"/>
      <c r="JOV79" s="622"/>
      <c r="JOW79" s="622"/>
      <c r="JOX79" s="622"/>
      <c r="JOY79" s="622"/>
      <c r="JOZ79" s="622"/>
      <c r="JPA79" s="622"/>
      <c r="JPB79" s="622"/>
      <c r="JPC79" s="622"/>
      <c r="JPD79" s="622"/>
      <c r="JPE79" s="622"/>
      <c r="JPF79" s="622"/>
      <c r="JPG79" s="621"/>
      <c r="JPH79" s="622"/>
      <c r="JPI79" s="622"/>
      <c r="JPJ79" s="622"/>
      <c r="JPK79" s="622"/>
      <c r="JPL79" s="622"/>
      <c r="JPM79" s="622"/>
      <c r="JPN79" s="622"/>
      <c r="JPO79" s="622"/>
      <c r="JPP79" s="622"/>
      <c r="JPQ79" s="622"/>
      <c r="JPR79" s="622"/>
      <c r="JPS79" s="622"/>
      <c r="JPT79" s="622"/>
      <c r="JPU79" s="621"/>
      <c r="JPV79" s="622"/>
      <c r="JPW79" s="622"/>
      <c r="JPX79" s="622"/>
      <c r="JPY79" s="622"/>
      <c r="JPZ79" s="622"/>
      <c r="JQA79" s="622"/>
      <c r="JQB79" s="622"/>
      <c r="JQC79" s="622"/>
      <c r="JQD79" s="622"/>
      <c r="JQE79" s="622"/>
      <c r="JQF79" s="622"/>
      <c r="JQG79" s="622"/>
      <c r="JQH79" s="622"/>
      <c r="JQI79" s="621"/>
      <c r="JQJ79" s="622"/>
      <c r="JQK79" s="622"/>
      <c r="JQL79" s="622"/>
      <c r="JQM79" s="622"/>
      <c r="JQN79" s="622"/>
      <c r="JQO79" s="622"/>
      <c r="JQP79" s="622"/>
      <c r="JQQ79" s="622"/>
      <c r="JQR79" s="622"/>
      <c r="JQS79" s="622"/>
      <c r="JQT79" s="622"/>
      <c r="JQU79" s="622"/>
      <c r="JQV79" s="622"/>
      <c r="JQW79" s="621"/>
      <c r="JQX79" s="622"/>
      <c r="JQY79" s="622"/>
      <c r="JQZ79" s="622"/>
      <c r="JRA79" s="622"/>
      <c r="JRB79" s="622"/>
      <c r="JRC79" s="622"/>
      <c r="JRD79" s="622"/>
      <c r="JRE79" s="622"/>
      <c r="JRF79" s="622"/>
      <c r="JRG79" s="622"/>
      <c r="JRH79" s="622"/>
      <c r="JRI79" s="622"/>
      <c r="JRJ79" s="622"/>
      <c r="JRK79" s="621"/>
      <c r="JRL79" s="622"/>
      <c r="JRM79" s="622"/>
      <c r="JRN79" s="622"/>
      <c r="JRO79" s="622"/>
      <c r="JRP79" s="622"/>
      <c r="JRQ79" s="622"/>
      <c r="JRR79" s="622"/>
      <c r="JRS79" s="622"/>
      <c r="JRT79" s="622"/>
      <c r="JRU79" s="622"/>
      <c r="JRV79" s="622"/>
      <c r="JRW79" s="622"/>
      <c r="JRX79" s="622"/>
      <c r="JRY79" s="621"/>
      <c r="JRZ79" s="622"/>
      <c r="JSA79" s="622"/>
      <c r="JSB79" s="622"/>
      <c r="JSC79" s="622"/>
      <c r="JSD79" s="622"/>
      <c r="JSE79" s="622"/>
      <c r="JSF79" s="622"/>
      <c r="JSG79" s="622"/>
      <c r="JSH79" s="622"/>
      <c r="JSI79" s="622"/>
      <c r="JSJ79" s="622"/>
      <c r="JSK79" s="622"/>
      <c r="JSL79" s="622"/>
      <c r="JSM79" s="621"/>
      <c r="JSN79" s="622"/>
      <c r="JSO79" s="622"/>
      <c r="JSP79" s="622"/>
      <c r="JSQ79" s="622"/>
      <c r="JSR79" s="622"/>
      <c r="JSS79" s="622"/>
      <c r="JST79" s="622"/>
      <c r="JSU79" s="622"/>
      <c r="JSV79" s="622"/>
      <c r="JSW79" s="622"/>
      <c r="JSX79" s="622"/>
      <c r="JSY79" s="622"/>
      <c r="JSZ79" s="622"/>
      <c r="JTA79" s="621"/>
      <c r="JTB79" s="622"/>
      <c r="JTC79" s="622"/>
      <c r="JTD79" s="622"/>
      <c r="JTE79" s="622"/>
      <c r="JTF79" s="622"/>
      <c r="JTG79" s="622"/>
      <c r="JTH79" s="622"/>
      <c r="JTI79" s="622"/>
      <c r="JTJ79" s="622"/>
      <c r="JTK79" s="622"/>
      <c r="JTL79" s="622"/>
      <c r="JTM79" s="622"/>
      <c r="JTN79" s="622"/>
      <c r="JTO79" s="621"/>
      <c r="JTP79" s="622"/>
      <c r="JTQ79" s="622"/>
      <c r="JTR79" s="622"/>
      <c r="JTS79" s="622"/>
      <c r="JTT79" s="622"/>
      <c r="JTU79" s="622"/>
      <c r="JTV79" s="622"/>
      <c r="JTW79" s="622"/>
      <c r="JTX79" s="622"/>
      <c r="JTY79" s="622"/>
      <c r="JTZ79" s="622"/>
      <c r="JUA79" s="622"/>
      <c r="JUB79" s="622"/>
      <c r="JUC79" s="621"/>
      <c r="JUD79" s="622"/>
      <c r="JUE79" s="622"/>
      <c r="JUF79" s="622"/>
      <c r="JUG79" s="622"/>
      <c r="JUH79" s="622"/>
      <c r="JUI79" s="622"/>
      <c r="JUJ79" s="622"/>
      <c r="JUK79" s="622"/>
      <c r="JUL79" s="622"/>
      <c r="JUM79" s="622"/>
      <c r="JUN79" s="622"/>
      <c r="JUO79" s="622"/>
      <c r="JUP79" s="622"/>
      <c r="JUQ79" s="621"/>
      <c r="JUR79" s="622"/>
      <c r="JUS79" s="622"/>
      <c r="JUT79" s="622"/>
      <c r="JUU79" s="622"/>
      <c r="JUV79" s="622"/>
      <c r="JUW79" s="622"/>
      <c r="JUX79" s="622"/>
      <c r="JUY79" s="622"/>
      <c r="JUZ79" s="622"/>
      <c r="JVA79" s="622"/>
      <c r="JVB79" s="622"/>
      <c r="JVC79" s="622"/>
      <c r="JVD79" s="622"/>
      <c r="JVE79" s="621"/>
      <c r="JVF79" s="622"/>
      <c r="JVG79" s="622"/>
      <c r="JVH79" s="622"/>
      <c r="JVI79" s="622"/>
      <c r="JVJ79" s="622"/>
      <c r="JVK79" s="622"/>
      <c r="JVL79" s="622"/>
      <c r="JVM79" s="622"/>
      <c r="JVN79" s="622"/>
      <c r="JVO79" s="622"/>
      <c r="JVP79" s="622"/>
      <c r="JVQ79" s="622"/>
      <c r="JVR79" s="622"/>
      <c r="JVS79" s="621"/>
      <c r="JVT79" s="622"/>
      <c r="JVU79" s="622"/>
      <c r="JVV79" s="622"/>
      <c r="JVW79" s="622"/>
      <c r="JVX79" s="622"/>
      <c r="JVY79" s="622"/>
      <c r="JVZ79" s="622"/>
      <c r="JWA79" s="622"/>
      <c r="JWB79" s="622"/>
      <c r="JWC79" s="622"/>
      <c r="JWD79" s="622"/>
      <c r="JWE79" s="622"/>
      <c r="JWF79" s="622"/>
      <c r="JWG79" s="621"/>
      <c r="JWH79" s="622"/>
      <c r="JWI79" s="622"/>
      <c r="JWJ79" s="622"/>
      <c r="JWK79" s="622"/>
      <c r="JWL79" s="622"/>
      <c r="JWM79" s="622"/>
      <c r="JWN79" s="622"/>
      <c r="JWO79" s="622"/>
      <c r="JWP79" s="622"/>
      <c r="JWQ79" s="622"/>
      <c r="JWR79" s="622"/>
      <c r="JWS79" s="622"/>
      <c r="JWT79" s="622"/>
      <c r="JWU79" s="621"/>
      <c r="JWV79" s="622"/>
      <c r="JWW79" s="622"/>
      <c r="JWX79" s="622"/>
      <c r="JWY79" s="622"/>
      <c r="JWZ79" s="622"/>
      <c r="JXA79" s="622"/>
      <c r="JXB79" s="622"/>
      <c r="JXC79" s="622"/>
      <c r="JXD79" s="622"/>
      <c r="JXE79" s="622"/>
      <c r="JXF79" s="622"/>
      <c r="JXG79" s="622"/>
      <c r="JXH79" s="622"/>
      <c r="JXI79" s="621"/>
      <c r="JXJ79" s="622"/>
      <c r="JXK79" s="622"/>
      <c r="JXL79" s="622"/>
      <c r="JXM79" s="622"/>
      <c r="JXN79" s="622"/>
      <c r="JXO79" s="622"/>
      <c r="JXP79" s="622"/>
      <c r="JXQ79" s="622"/>
      <c r="JXR79" s="622"/>
      <c r="JXS79" s="622"/>
      <c r="JXT79" s="622"/>
      <c r="JXU79" s="622"/>
      <c r="JXV79" s="622"/>
      <c r="JXW79" s="621"/>
      <c r="JXX79" s="622"/>
      <c r="JXY79" s="622"/>
      <c r="JXZ79" s="622"/>
      <c r="JYA79" s="622"/>
      <c r="JYB79" s="622"/>
      <c r="JYC79" s="622"/>
      <c r="JYD79" s="622"/>
      <c r="JYE79" s="622"/>
      <c r="JYF79" s="622"/>
      <c r="JYG79" s="622"/>
      <c r="JYH79" s="622"/>
      <c r="JYI79" s="622"/>
      <c r="JYJ79" s="622"/>
      <c r="JYK79" s="621"/>
      <c r="JYL79" s="622"/>
      <c r="JYM79" s="622"/>
      <c r="JYN79" s="622"/>
      <c r="JYO79" s="622"/>
      <c r="JYP79" s="622"/>
      <c r="JYQ79" s="622"/>
      <c r="JYR79" s="622"/>
      <c r="JYS79" s="622"/>
      <c r="JYT79" s="622"/>
      <c r="JYU79" s="622"/>
      <c r="JYV79" s="622"/>
      <c r="JYW79" s="622"/>
      <c r="JYX79" s="622"/>
      <c r="JYY79" s="621"/>
      <c r="JYZ79" s="622"/>
      <c r="JZA79" s="622"/>
      <c r="JZB79" s="622"/>
      <c r="JZC79" s="622"/>
      <c r="JZD79" s="622"/>
      <c r="JZE79" s="622"/>
      <c r="JZF79" s="622"/>
      <c r="JZG79" s="622"/>
      <c r="JZH79" s="622"/>
      <c r="JZI79" s="622"/>
      <c r="JZJ79" s="622"/>
      <c r="JZK79" s="622"/>
      <c r="JZL79" s="622"/>
      <c r="JZM79" s="621"/>
      <c r="JZN79" s="622"/>
      <c r="JZO79" s="622"/>
      <c r="JZP79" s="622"/>
      <c r="JZQ79" s="622"/>
      <c r="JZR79" s="622"/>
      <c r="JZS79" s="622"/>
      <c r="JZT79" s="622"/>
      <c r="JZU79" s="622"/>
      <c r="JZV79" s="622"/>
      <c r="JZW79" s="622"/>
      <c r="JZX79" s="622"/>
      <c r="JZY79" s="622"/>
      <c r="JZZ79" s="622"/>
      <c r="KAA79" s="621"/>
      <c r="KAB79" s="622"/>
      <c r="KAC79" s="622"/>
      <c r="KAD79" s="622"/>
      <c r="KAE79" s="622"/>
      <c r="KAF79" s="622"/>
      <c r="KAG79" s="622"/>
      <c r="KAH79" s="622"/>
      <c r="KAI79" s="622"/>
      <c r="KAJ79" s="622"/>
      <c r="KAK79" s="622"/>
      <c r="KAL79" s="622"/>
      <c r="KAM79" s="622"/>
      <c r="KAN79" s="622"/>
      <c r="KAO79" s="621"/>
      <c r="KAP79" s="622"/>
      <c r="KAQ79" s="622"/>
      <c r="KAR79" s="622"/>
      <c r="KAS79" s="622"/>
      <c r="KAT79" s="622"/>
      <c r="KAU79" s="622"/>
      <c r="KAV79" s="622"/>
      <c r="KAW79" s="622"/>
      <c r="KAX79" s="622"/>
      <c r="KAY79" s="622"/>
      <c r="KAZ79" s="622"/>
      <c r="KBA79" s="622"/>
      <c r="KBB79" s="622"/>
      <c r="KBC79" s="621"/>
      <c r="KBD79" s="622"/>
      <c r="KBE79" s="622"/>
      <c r="KBF79" s="622"/>
      <c r="KBG79" s="622"/>
      <c r="KBH79" s="622"/>
      <c r="KBI79" s="622"/>
      <c r="KBJ79" s="622"/>
      <c r="KBK79" s="622"/>
      <c r="KBL79" s="622"/>
      <c r="KBM79" s="622"/>
      <c r="KBN79" s="622"/>
      <c r="KBO79" s="622"/>
      <c r="KBP79" s="622"/>
      <c r="KBQ79" s="621"/>
      <c r="KBR79" s="622"/>
      <c r="KBS79" s="622"/>
      <c r="KBT79" s="622"/>
      <c r="KBU79" s="622"/>
      <c r="KBV79" s="622"/>
      <c r="KBW79" s="622"/>
      <c r="KBX79" s="622"/>
      <c r="KBY79" s="622"/>
      <c r="KBZ79" s="622"/>
      <c r="KCA79" s="622"/>
      <c r="KCB79" s="622"/>
      <c r="KCC79" s="622"/>
      <c r="KCD79" s="622"/>
      <c r="KCE79" s="621"/>
      <c r="KCF79" s="622"/>
      <c r="KCG79" s="622"/>
      <c r="KCH79" s="622"/>
      <c r="KCI79" s="622"/>
      <c r="KCJ79" s="622"/>
      <c r="KCK79" s="622"/>
      <c r="KCL79" s="622"/>
      <c r="KCM79" s="622"/>
      <c r="KCN79" s="622"/>
      <c r="KCO79" s="622"/>
      <c r="KCP79" s="622"/>
      <c r="KCQ79" s="622"/>
      <c r="KCR79" s="622"/>
      <c r="KCS79" s="621"/>
      <c r="KCT79" s="622"/>
      <c r="KCU79" s="622"/>
      <c r="KCV79" s="622"/>
      <c r="KCW79" s="622"/>
      <c r="KCX79" s="622"/>
      <c r="KCY79" s="622"/>
      <c r="KCZ79" s="622"/>
      <c r="KDA79" s="622"/>
      <c r="KDB79" s="622"/>
      <c r="KDC79" s="622"/>
      <c r="KDD79" s="622"/>
      <c r="KDE79" s="622"/>
      <c r="KDF79" s="622"/>
      <c r="KDG79" s="621"/>
      <c r="KDH79" s="622"/>
      <c r="KDI79" s="622"/>
      <c r="KDJ79" s="622"/>
      <c r="KDK79" s="622"/>
      <c r="KDL79" s="622"/>
      <c r="KDM79" s="622"/>
      <c r="KDN79" s="622"/>
      <c r="KDO79" s="622"/>
      <c r="KDP79" s="622"/>
      <c r="KDQ79" s="622"/>
      <c r="KDR79" s="622"/>
      <c r="KDS79" s="622"/>
      <c r="KDT79" s="622"/>
      <c r="KDU79" s="621"/>
      <c r="KDV79" s="622"/>
      <c r="KDW79" s="622"/>
      <c r="KDX79" s="622"/>
      <c r="KDY79" s="622"/>
      <c r="KDZ79" s="622"/>
      <c r="KEA79" s="622"/>
      <c r="KEB79" s="622"/>
      <c r="KEC79" s="622"/>
      <c r="KED79" s="622"/>
      <c r="KEE79" s="622"/>
      <c r="KEF79" s="622"/>
      <c r="KEG79" s="622"/>
      <c r="KEH79" s="622"/>
      <c r="KEI79" s="621"/>
      <c r="KEJ79" s="622"/>
      <c r="KEK79" s="622"/>
      <c r="KEL79" s="622"/>
      <c r="KEM79" s="622"/>
      <c r="KEN79" s="622"/>
      <c r="KEO79" s="622"/>
      <c r="KEP79" s="622"/>
      <c r="KEQ79" s="622"/>
      <c r="KER79" s="622"/>
      <c r="KES79" s="622"/>
      <c r="KET79" s="622"/>
      <c r="KEU79" s="622"/>
      <c r="KEV79" s="622"/>
      <c r="KEW79" s="621"/>
      <c r="KEX79" s="622"/>
      <c r="KEY79" s="622"/>
      <c r="KEZ79" s="622"/>
      <c r="KFA79" s="622"/>
      <c r="KFB79" s="622"/>
      <c r="KFC79" s="622"/>
      <c r="KFD79" s="622"/>
      <c r="KFE79" s="622"/>
      <c r="KFF79" s="622"/>
      <c r="KFG79" s="622"/>
      <c r="KFH79" s="622"/>
      <c r="KFI79" s="622"/>
      <c r="KFJ79" s="622"/>
      <c r="KFK79" s="621"/>
      <c r="KFL79" s="622"/>
      <c r="KFM79" s="622"/>
      <c r="KFN79" s="622"/>
      <c r="KFO79" s="622"/>
      <c r="KFP79" s="622"/>
      <c r="KFQ79" s="622"/>
      <c r="KFR79" s="622"/>
      <c r="KFS79" s="622"/>
      <c r="KFT79" s="622"/>
      <c r="KFU79" s="622"/>
      <c r="KFV79" s="622"/>
      <c r="KFW79" s="622"/>
      <c r="KFX79" s="622"/>
      <c r="KFY79" s="621"/>
      <c r="KFZ79" s="622"/>
      <c r="KGA79" s="622"/>
      <c r="KGB79" s="622"/>
      <c r="KGC79" s="622"/>
      <c r="KGD79" s="622"/>
      <c r="KGE79" s="622"/>
      <c r="KGF79" s="622"/>
      <c r="KGG79" s="622"/>
      <c r="KGH79" s="622"/>
      <c r="KGI79" s="622"/>
      <c r="KGJ79" s="622"/>
      <c r="KGK79" s="622"/>
      <c r="KGL79" s="622"/>
      <c r="KGM79" s="621"/>
      <c r="KGN79" s="622"/>
      <c r="KGO79" s="622"/>
      <c r="KGP79" s="622"/>
      <c r="KGQ79" s="622"/>
      <c r="KGR79" s="622"/>
      <c r="KGS79" s="622"/>
      <c r="KGT79" s="622"/>
      <c r="KGU79" s="622"/>
      <c r="KGV79" s="622"/>
      <c r="KGW79" s="622"/>
      <c r="KGX79" s="622"/>
      <c r="KGY79" s="622"/>
      <c r="KGZ79" s="622"/>
      <c r="KHA79" s="621"/>
      <c r="KHB79" s="622"/>
      <c r="KHC79" s="622"/>
      <c r="KHD79" s="622"/>
      <c r="KHE79" s="622"/>
      <c r="KHF79" s="622"/>
      <c r="KHG79" s="622"/>
      <c r="KHH79" s="622"/>
      <c r="KHI79" s="622"/>
      <c r="KHJ79" s="622"/>
      <c r="KHK79" s="622"/>
      <c r="KHL79" s="622"/>
      <c r="KHM79" s="622"/>
      <c r="KHN79" s="622"/>
      <c r="KHO79" s="621"/>
      <c r="KHP79" s="622"/>
      <c r="KHQ79" s="622"/>
      <c r="KHR79" s="622"/>
      <c r="KHS79" s="622"/>
      <c r="KHT79" s="622"/>
      <c r="KHU79" s="622"/>
      <c r="KHV79" s="622"/>
      <c r="KHW79" s="622"/>
      <c r="KHX79" s="622"/>
      <c r="KHY79" s="622"/>
      <c r="KHZ79" s="622"/>
      <c r="KIA79" s="622"/>
      <c r="KIB79" s="622"/>
      <c r="KIC79" s="621"/>
      <c r="KID79" s="622"/>
      <c r="KIE79" s="622"/>
      <c r="KIF79" s="622"/>
      <c r="KIG79" s="622"/>
      <c r="KIH79" s="622"/>
      <c r="KII79" s="622"/>
      <c r="KIJ79" s="622"/>
      <c r="KIK79" s="622"/>
      <c r="KIL79" s="622"/>
      <c r="KIM79" s="622"/>
      <c r="KIN79" s="622"/>
      <c r="KIO79" s="622"/>
      <c r="KIP79" s="622"/>
      <c r="KIQ79" s="621"/>
      <c r="KIR79" s="622"/>
      <c r="KIS79" s="622"/>
      <c r="KIT79" s="622"/>
      <c r="KIU79" s="622"/>
      <c r="KIV79" s="622"/>
      <c r="KIW79" s="622"/>
      <c r="KIX79" s="622"/>
      <c r="KIY79" s="622"/>
      <c r="KIZ79" s="622"/>
      <c r="KJA79" s="622"/>
      <c r="KJB79" s="622"/>
      <c r="KJC79" s="622"/>
      <c r="KJD79" s="622"/>
      <c r="KJE79" s="621"/>
      <c r="KJF79" s="622"/>
      <c r="KJG79" s="622"/>
      <c r="KJH79" s="622"/>
      <c r="KJI79" s="622"/>
      <c r="KJJ79" s="622"/>
      <c r="KJK79" s="622"/>
      <c r="KJL79" s="622"/>
      <c r="KJM79" s="622"/>
      <c r="KJN79" s="622"/>
      <c r="KJO79" s="622"/>
      <c r="KJP79" s="622"/>
      <c r="KJQ79" s="622"/>
      <c r="KJR79" s="622"/>
      <c r="KJS79" s="621"/>
      <c r="KJT79" s="622"/>
      <c r="KJU79" s="622"/>
      <c r="KJV79" s="622"/>
      <c r="KJW79" s="622"/>
      <c r="KJX79" s="622"/>
      <c r="KJY79" s="622"/>
      <c r="KJZ79" s="622"/>
      <c r="KKA79" s="622"/>
      <c r="KKB79" s="622"/>
      <c r="KKC79" s="622"/>
      <c r="KKD79" s="622"/>
      <c r="KKE79" s="622"/>
      <c r="KKF79" s="622"/>
      <c r="KKG79" s="621"/>
      <c r="KKH79" s="622"/>
      <c r="KKI79" s="622"/>
      <c r="KKJ79" s="622"/>
      <c r="KKK79" s="622"/>
      <c r="KKL79" s="622"/>
      <c r="KKM79" s="622"/>
      <c r="KKN79" s="622"/>
      <c r="KKO79" s="622"/>
      <c r="KKP79" s="622"/>
      <c r="KKQ79" s="622"/>
      <c r="KKR79" s="622"/>
      <c r="KKS79" s="622"/>
      <c r="KKT79" s="622"/>
      <c r="KKU79" s="621"/>
      <c r="KKV79" s="622"/>
      <c r="KKW79" s="622"/>
      <c r="KKX79" s="622"/>
      <c r="KKY79" s="622"/>
      <c r="KKZ79" s="622"/>
      <c r="KLA79" s="622"/>
      <c r="KLB79" s="622"/>
      <c r="KLC79" s="622"/>
      <c r="KLD79" s="622"/>
      <c r="KLE79" s="622"/>
      <c r="KLF79" s="622"/>
      <c r="KLG79" s="622"/>
      <c r="KLH79" s="622"/>
      <c r="KLI79" s="621"/>
      <c r="KLJ79" s="622"/>
      <c r="KLK79" s="622"/>
      <c r="KLL79" s="622"/>
      <c r="KLM79" s="622"/>
      <c r="KLN79" s="622"/>
      <c r="KLO79" s="622"/>
      <c r="KLP79" s="622"/>
      <c r="KLQ79" s="622"/>
      <c r="KLR79" s="622"/>
      <c r="KLS79" s="622"/>
      <c r="KLT79" s="622"/>
      <c r="KLU79" s="622"/>
      <c r="KLV79" s="622"/>
      <c r="KLW79" s="621"/>
      <c r="KLX79" s="622"/>
      <c r="KLY79" s="622"/>
      <c r="KLZ79" s="622"/>
      <c r="KMA79" s="622"/>
      <c r="KMB79" s="622"/>
      <c r="KMC79" s="622"/>
      <c r="KMD79" s="622"/>
      <c r="KME79" s="622"/>
      <c r="KMF79" s="622"/>
      <c r="KMG79" s="622"/>
      <c r="KMH79" s="622"/>
      <c r="KMI79" s="622"/>
      <c r="KMJ79" s="622"/>
      <c r="KMK79" s="621"/>
      <c r="KML79" s="622"/>
      <c r="KMM79" s="622"/>
      <c r="KMN79" s="622"/>
      <c r="KMO79" s="622"/>
      <c r="KMP79" s="622"/>
      <c r="KMQ79" s="622"/>
      <c r="KMR79" s="622"/>
      <c r="KMS79" s="622"/>
      <c r="KMT79" s="622"/>
      <c r="KMU79" s="622"/>
      <c r="KMV79" s="622"/>
      <c r="KMW79" s="622"/>
      <c r="KMX79" s="622"/>
      <c r="KMY79" s="621"/>
      <c r="KMZ79" s="622"/>
      <c r="KNA79" s="622"/>
      <c r="KNB79" s="622"/>
      <c r="KNC79" s="622"/>
      <c r="KND79" s="622"/>
      <c r="KNE79" s="622"/>
      <c r="KNF79" s="622"/>
      <c r="KNG79" s="622"/>
      <c r="KNH79" s="622"/>
      <c r="KNI79" s="622"/>
      <c r="KNJ79" s="622"/>
      <c r="KNK79" s="622"/>
      <c r="KNL79" s="622"/>
      <c r="KNM79" s="621"/>
      <c r="KNN79" s="622"/>
      <c r="KNO79" s="622"/>
      <c r="KNP79" s="622"/>
      <c r="KNQ79" s="622"/>
      <c r="KNR79" s="622"/>
      <c r="KNS79" s="622"/>
      <c r="KNT79" s="622"/>
      <c r="KNU79" s="622"/>
      <c r="KNV79" s="622"/>
      <c r="KNW79" s="622"/>
      <c r="KNX79" s="622"/>
      <c r="KNY79" s="622"/>
      <c r="KNZ79" s="622"/>
      <c r="KOA79" s="621"/>
      <c r="KOB79" s="622"/>
      <c r="KOC79" s="622"/>
      <c r="KOD79" s="622"/>
      <c r="KOE79" s="622"/>
      <c r="KOF79" s="622"/>
      <c r="KOG79" s="622"/>
      <c r="KOH79" s="622"/>
      <c r="KOI79" s="622"/>
      <c r="KOJ79" s="622"/>
      <c r="KOK79" s="622"/>
      <c r="KOL79" s="622"/>
      <c r="KOM79" s="622"/>
      <c r="KON79" s="622"/>
      <c r="KOO79" s="621"/>
      <c r="KOP79" s="622"/>
      <c r="KOQ79" s="622"/>
      <c r="KOR79" s="622"/>
      <c r="KOS79" s="622"/>
      <c r="KOT79" s="622"/>
      <c r="KOU79" s="622"/>
      <c r="KOV79" s="622"/>
      <c r="KOW79" s="622"/>
      <c r="KOX79" s="622"/>
      <c r="KOY79" s="622"/>
      <c r="KOZ79" s="622"/>
      <c r="KPA79" s="622"/>
      <c r="KPB79" s="622"/>
      <c r="KPC79" s="621"/>
      <c r="KPD79" s="622"/>
      <c r="KPE79" s="622"/>
      <c r="KPF79" s="622"/>
      <c r="KPG79" s="622"/>
      <c r="KPH79" s="622"/>
      <c r="KPI79" s="622"/>
      <c r="KPJ79" s="622"/>
      <c r="KPK79" s="622"/>
      <c r="KPL79" s="622"/>
      <c r="KPM79" s="622"/>
      <c r="KPN79" s="622"/>
      <c r="KPO79" s="622"/>
      <c r="KPP79" s="622"/>
      <c r="KPQ79" s="621"/>
      <c r="KPR79" s="622"/>
      <c r="KPS79" s="622"/>
      <c r="KPT79" s="622"/>
      <c r="KPU79" s="622"/>
      <c r="KPV79" s="622"/>
      <c r="KPW79" s="622"/>
      <c r="KPX79" s="622"/>
      <c r="KPY79" s="622"/>
      <c r="KPZ79" s="622"/>
      <c r="KQA79" s="622"/>
      <c r="KQB79" s="622"/>
      <c r="KQC79" s="622"/>
      <c r="KQD79" s="622"/>
      <c r="KQE79" s="621"/>
      <c r="KQF79" s="622"/>
      <c r="KQG79" s="622"/>
      <c r="KQH79" s="622"/>
      <c r="KQI79" s="622"/>
      <c r="KQJ79" s="622"/>
      <c r="KQK79" s="622"/>
      <c r="KQL79" s="622"/>
      <c r="KQM79" s="622"/>
      <c r="KQN79" s="622"/>
      <c r="KQO79" s="622"/>
      <c r="KQP79" s="622"/>
      <c r="KQQ79" s="622"/>
      <c r="KQR79" s="622"/>
      <c r="KQS79" s="621"/>
      <c r="KQT79" s="622"/>
      <c r="KQU79" s="622"/>
      <c r="KQV79" s="622"/>
      <c r="KQW79" s="622"/>
      <c r="KQX79" s="622"/>
      <c r="KQY79" s="622"/>
      <c r="KQZ79" s="622"/>
      <c r="KRA79" s="622"/>
      <c r="KRB79" s="622"/>
      <c r="KRC79" s="622"/>
      <c r="KRD79" s="622"/>
      <c r="KRE79" s="622"/>
      <c r="KRF79" s="622"/>
      <c r="KRG79" s="621"/>
      <c r="KRH79" s="622"/>
      <c r="KRI79" s="622"/>
      <c r="KRJ79" s="622"/>
      <c r="KRK79" s="622"/>
      <c r="KRL79" s="622"/>
      <c r="KRM79" s="622"/>
      <c r="KRN79" s="622"/>
      <c r="KRO79" s="622"/>
      <c r="KRP79" s="622"/>
      <c r="KRQ79" s="622"/>
      <c r="KRR79" s="622"/>
      <c r="KRS79" s="622"/>
      <c r="KRT79" s="622"/>
      <c r="KRU79" s="621"/>
      <c r="KRV79" s="622"/>
      <c r="KRW79" s="622"/>
      <c r="KRX79" s="622"/>
      <c r="KRY79" s="622"/>
      <c r="KRZ79" s="622"/>
      <c r="KSA79" s="622"/>
      <c r="KSB79" s="622"/>
      <c r="KSC79" s="622"/>
      <c r="KSD79" s="622"/>
      <c r="KSE79" s="622"/>
      <c r="KSF79" s="622"/>
      <c r="KSG79" s="622"/>
      <c r="KSH79" s="622"/>
      <c r="KSI79" s="621"/>
      <c r="KSJ79" s="622"/>
      <c r="KSK79" s="622"/>
      <c r="KSL79" s="622"/>
      <c r="KSM79" s="622"/>
      <c r="KSN79" s="622"/>
      <c r="KSO79" s="622"/>
      <c r="KSP79" s="622"/>
      <c r="KSQ79" s="622"/>
      <c r="KSR79" s="622"/>
      <c r="KSS79" s="622"/>
      <c r="KST79" s="622"/>
      <c r="KSU79" s="622"/>
      <c r="KSV79" s="622"/>
      <c r="KSW79" s="621"/>
      <c r="KSX79" s="622"/>
      <c r="KSY79" s="622"/>
      <c r="KSZ79" s="622"/>
      <c r="KTA79" s="622"/>
      <c r="KTB79" s="622"/>
      <c r="KTC79" s="622"/>
      <c r="KTD79" s="622"/>
      <c r="KTE79" s="622"/>
      <c r="KTF79" s="622"/>
      <c r="KTG79" s="622"/>
      <c r="KTH79" s="622"/>
      <c r="KTI79" s="622"/>
      <c r="KTJ79" s="622"/>
      <c r="KTK79" s="621"/>
      <c r="KTL79" s="622"/>
      <c r="KTM79" s="622"/>
      <c r="KTN79" s="622"/>
      <c r="KTO79" s="622"/>
      <c r="KTP79" s="622"/>
      <c r="KTQ79" s="622"/>
      <c r="KTR79" s="622"/>
      <c r="KTS79" s="622"/>
      <c r="KTT79" s="622"/>
      <c r="KTU79" s="622"/>
      <c r="KTV79" s="622"/>
      <c r="KTW79" s="622"/>
      <c r="KTX79" s="622"/>
      <c r="KTY79" s="621"/>
      <c r="KTZ79" s="622"/>
      <c r="KUA79" s="622"/>
      <c r="KUB79" s="622"/>
      <c r="KUC79" s="622"/>
      <c r="KUD79" s="622"/>
      <c r="KUE79" s="622"/>
      <c r="KUF79" s="622"/>
      <c r="KUG79" s="622"/>
      <c r="KUH79" s="622"/>
      <c r="KUI79" s="622"/>
      <c r="KUJ79" s="622"/>
      <c r="KUK79" s="622"/>
      <c r="KUL79" s="622"/>
      <c r="KUM79" s="621"/>
      <c r="KUN79" s="622"/>
      <c r="KUO79" s="622"/>
      <c r="KUP79" s="622"/>
      <c r="KUQ79" s="622"/>
      <c r="KUR79" s="622"/>
      <c r="KUS79" s="622"/>
      <c r="KUT79" s="622"/>
      <c r="KUU79" s="622"/>
      <c r="KUV79" s="622"/>
      <c r="KUW79" s="622"/>
      <c r="KUX79" s="622"/>
      <c r="KUY79" s="622"/>
      <c r="KUZ79" s="622"/>
      <c r="KVA79" s="621"/>
      <c r="KVB79" s="622"/>
      <c r="KVC79" s="622"/>
      <c r="KVD79" s="622"/>
      <c r="KVE79" s="622"/>
      <c r="KVF79" s="622"/>
      <c r="KVG79" s="622"/>
      <c r="KVH79" s="622"/>
      <c r="KVI79" s="622"/>
      <c r="KVJ79" s="622"/>
      <c r="KVK79" s="622"/>
      <c r="KVL79" s="622"/>
      <c r="KVM79" s="622"/>
      <c r="KVN79" s="622"/>
      <c r="KVO79" s="621"/>
      <c r="KVP79" s="622"/>
      <c r="KVQ79" s="622"/>
      <c r="KVR79" s="622"/>
      <c r="KVS79" s="622"/>
      <c r="KVT79" s="622"/>
      <c r="KVU79" s="622"/>
      <c r="KVV79" s="622"/>
      <c r="KVW79" s="622"/>
      <c r="KVX79" s="622"/>
      <c r="KVY79" s="622"/>
      <c r="KVZ79" s="622"/>
      <c r="KWA79" s="622"/>
      <c r="KWB79" s="622"/>
      <c r="KWC79" s="621"/>
      <c r="KWD79" s="622"/>
      <c r="KWE79" s="622"/>
      <c r="KWF79" s="622"/>
      <c r="KWG79" s="622"/>
      <c r="KWH79" s="622"/>
      <c r="KWI79" s="622"/>
      <c r="KWJ79" s="622"/>
      <c r="KWK79" s="622"/>
      <c r="KWL79" s="622"/>
      <c r="KWM79" s="622"/>
      <c r="KWN79" s="622"/>
      <c r="KWO79" s="622"/>
      <c r="KWP79" s="622"/>
      <c r="KWQ79" s="621"/>
      <c r="KWR79" s="622"/>
      <c r="KWS79" s="622"/>
      <c r="KWT79" s="622"/>
      <c r="KWU79" s="622"/>
      <c r="KWV79" s="622"/>
      <c r="KWW79" s="622"/>
      <c r="KWX79" s="622"/>
      <c r="KWY79" s="622"/>
      <c r="KWZ79" s="622"/>
      <c r="KXA79" s="622"/>
      <c r="KXB79" s="622"/>
      <c r="KXC79" s="622"/>
      <c r="KXD79" s="622"/>
      <c r="KXE79" s="621"/>
      <c r="KXF79" s="622"/>
      <c r="KXG79" s="622"/>
      <c r="KXH79" s="622"/>
      <c r="KXI79" s="622"/>
      <c r="KXJ79" s="622"/>
      <c r="KXK79" s="622"/>
      <c r="KXL79" s="622"/>
      <c r="KXM79" s="622"/>
      <c r="KXN79" s="622"/>
      <c r="KXO79" s="622"/>
      <c r="KXP79" s="622"/>
      <c r="KXQ79" s="622"/>
      <c r="KXR79" s="622"/>
      <c r="KXS79" s="621"/>
      <c r="KXT79" s="622"/>
      <c r="KXU79" s="622"/>
      <c r="KXV79" s="622"/>
      <c r="KXW79" s="622"/>
      <c r="KXX79" s="622"/>
      <c r="KXY79" s="622"/>
      <c r="KXZ79" s="622"/>
      <c r="KYA79" s="622"/>
      <c r="KYB79" s="622"/>
      <c r="KYC79" s="622"/>
      <c r="KYD79" s="622"/>
      <c r="KYE79" s="622"/>
      <c r="KYF79" s="622"/>
      <c r="KYG79" s="621"/>
      <c r="KYH79" s="622"/>
      <c r="KYI79" s="622"/>
      <c r="KYJ79" s="622"/>
      <c r="KYK79" s="622"/>
      <c r="KYL79" s="622"/>
      <c r="KYM79" s="622"/>
      <c r="KYN79" s="622"/>
      <c r="KYO79" s="622"/>
      <c r="KYP79" s="622"/>
      <c r="KYQ79" s="622"/>
      <c r="KYR79" s="622"/>
      <c r="KYS79" s="622"/>
      <c r="KYT79" s="622"/>
      <c r="KYU79" s="621"/>
      <c r="KYV79" s="622"/>
      <c r="KYW79" s="622"/>
      <c r="KYX79" s="622"/>
      <c r="KYY79" s="622"/>
      <c r="KYZ79" s="622"/>
      <c r="KZA79" s="622"/>
      <c r="KZB79" s="622"/>
      <c r="KZC79" s="622"/>
      <c r="KZD79" s="622"/>
      <c r="KZE79" s="622"/>
      <c r="KZF79" s="622"/>
      <c r="KZG79" s="622"/>
      <c r="KZH79" s="622"/>
      <c r="KZI79" s="621"/>
      <c r="KZJ79" s="622"/>
      <c r="KZK79" s="622"/>
      <c r="KZL79" s="622"/>
      <c r="KZM79" s="622"/>
      <c r="KZN79" s="622"/>
      <c r="KZO79" s="622"/>
      <c r="KZP79" s="622"/>
      <c r="KZQ79" s="622"/>
      <c r="KZR79" s="622"/>
      <c r="KZS79" s="622"/>
      <c r="KZT79" s="622"/>
      <c r="KZU79" s="622"/>
      <c r="KZV79" s="622"/>
      <c r="KZW79" s="621"/>
      <c r="KZX79" s="622"/>
      <c r="KZY79" s="622"/>
      <c r="KZZ79" s="622"/>
      <c r="LAA79" s="622"/>
      <c r="LAB79" s="622"/>
      <c r="LAC79" s="622"/>
      <c r="LAD79" s="622"/>
      <c r="LAE79" s="622"/>
      <c r="LAF79" s="622"/>
      <c r="LAG79" s="622"/>
      <c r="LAH79" s="622"/>
      <c r="LAI79" s="622"/>
      <c r="LAJ79" s="622"/>
      <c r="LAK79" s="621"/>
      <c r="LAL79" s="622"/>
      <c r="LAM79" s="622"/>
      <c r="LAN79" s="622"/>
      <c r="LAO79" s="622"/>
      <c r="LAP79" s="622"/>
      <c r="LAQ79" s="622"/>
      <c r="LAR79" s="622"/>
      <c r="LAS79" s="622"/>
      <c r="LAT79" s="622"/>
      <c r="LAU79" s="622"/>
      <c r="LAV79" s="622"/>
      <c r="LAW79" s="622"/>
      <c r="LAX79" s="622"/>
      <c r="LAY79" s="621"/>
      <c r="LAZ79" s="622"/>
      <c r="LBA79" s="622"/>
      <c r="LBB79" s="622"/>
      <c r="LBC79" s="622"/>
      <c r="LBD79" s="622"/>
      <c r="LBE79" s="622"/>
      <c r="LBF79" s="622"/>
      <c r="LBG79" s="622"/>
      <c r="LBH79" s="622"/>
      <c r="LBI79" s="622"/>
      <c r="LBJ79" s="622"/>
      <c r="LBK79" s="622"/>
      <c r="LBL79" s="622"/>
      <c r="LBM79" s="621"/>
      <c r="LBN79" s="622"/>
      <c r="LBO79" s="622"/>
      <c r="LBP79" s="622"/>
      <c r="LBQ79" s="622"/>
      <c r="LBR79" s="622"/>
      <c r="LBS79" s="622"/>
      <c r="LBT79" s="622"/>
      <c r="LBU79" s="622"/>
      <c r="LBV79" s="622"/>
      <c r="LBW79" s="622"/>
      <c r="LBX79" s="622"/>
      <c r="LBY79" s="622"/>
      <c r="LBZ79" s="622"/>
      <c r="LCA79" s="621"/>
      <c r="LCB79" s="622"/>
      <c r="LCC79" s="622"/>
      <c r="LCD79" s="622"/>
      <c r="LCE79" s="622"/>
      <c r="LCF79" s="622"/>
      <c r="LCG79" s="622"/>
      <c r="LCH79" s="622"/>
      <c r="LCI79" s="622"/>
      <c r="LCJ79" s="622"/>
      <c r="LCK79" s="622"/>
      <c r="LCL79" s="622"/>
      <c r="LCM79" s="622"/>
      <c r="LCN79" s="622"/>
      <c r="LCO79" s="621"/>
      <c r="LCP79" s="622"/>
      <c r="LCQ79" s="622"/>
      <c r="LCR79" s="622"/>
      <c r="LCS79" s="622"/>
      <c r="LCT79" s="622"/>
      <c r="LCU79" s="622"/>
      <c r="LCV79" s="622"/>
      <c r="LCW79" s="622"/>
      <c r="LCX79" s="622"/>
      <c r="LCY79" s="622"/>
      <c r="LCZ79" s="622"/>
      <c r="LDA79" s="622"/>
      <c r="LDB79" s="622"/>
      <c r="LDC79" s="621"/>
      <c r="LDD79" s="622"/>
      <c r="LDE79" s="622"/>
      <c r="LDF79" s="622"/>
      <c r="LDG79" s="622"/>
      <c r="LDH79" s="622"/>
      <c r="LDI79" s="622"/>
      <c r="LDJ79" s="622"/>
      <c r="LDK79" s="622"/>
      <c r="LDL79" s="622"/>
      <c r="LDM79" s="622"/>
      <c r="LDN79" s="622"/>
      <c r="LDO79" s="622"/>
      <c r="LDP79" s="622"/>
      <c r="LDQ79" s="621"/>
      <c r="LDR79" s="622"/>
      <c r="LDS79" s="622"/>
      <c r="LDT79" s="622"/>
      <c r="LDU79" s="622"/>
      <c r="LDV79" s="622"/>
      <c r="LDW79" s="622"/>
      <c r="LDX79" s="622"/>
      <c r="LDY79" s="622"/>
      <c r="LDZ79" s="622"/>
      <c r="LEA79" s="622"/>
      <c r="LEB79" s="622"/>
      <c r="LEC79" s="622"/>
      <c r="LED79" s="622"/>
      <c r="LEE79" s="621"/>
      <c r="LEF79" s="622"/>
      <c r="LEG79" s="622"/>
      <c r="LEH79" s="622"/>
      <c r="LEI79" s="622"/>
      <c r="LEJ79" s="622"/>
      <c r="LEK79" s="622"/>
      <c r="LEL79" s="622"/>
      <c r="LEM79" s="622"/>
      <c r="LEN79" s="622"/>
      <c r="LEO79" s="622"/>
      <c r="LEP79" s="622"/>
      <c r="LEQ79" s="622"/>
      <c r="LER79" s="622"/>
      <c r="LES79" s="621"/>
      <c r="LET79" s="622"/>
      <c r="LEU79" s="622"/>
      <c r="LEV79" s="622"/>
      <c r="LEW79" s="622"/>
      <c r="LEX79" s="622"/>
      <c r="LEY79" s="622"/>
      <c r="LEZ79" s="622"/>
      <c r="LFA79" s="622"/>
      <c r="LFB79" s="622"/>
      <c r="LFC79" s="622"/>
      <c r="LFD79" s="622"/>
      <c r="LFE79" s="622"/>
      <c r="LFF79" s="622"/>
      <c r="LFG79" s="621"/>
      <c r="LFH79" s="622"/>
      <c r="LFI79" s="622"/>
      <c r="LFJ79" s="622"/>
      <c r="LFK79" s="622"/>
      <c r="LFL79" s="622"/>
      <c r="LFM79" s="622"/>
      <c r="LFN79" s="622"/>
      <c r="LFO79" s="622"/>
      <c r="LFP79" s="622"/>
      <c r="LFQ79" s="622"/>
      <c r="LFR79" s="622"/>
      <c r="LFS79" s="622"/>
      <c r="LFT79" s="622"/>
      <c r="LFU79" s="621"/>
      <c r="LFV79" s="622"/>
      <c r="LFW79" s="622"/>
      <c r="LFX79" s="622"/>
      <c r="LFY79" s="622"/>
      <c r="LFZ79" s="622"/>
      <c r="LGA79" s="622"/>
      <c r="LGB79" s="622"/>
      <c r="LGC79" s="622"/>
      <c r="LGD79" s="622"/>
      <c r="LGE79" s="622"/>
      <c r="LGF79" s="622"/>
      <c r="LGG79" s="622"/>
      <c r="LGH79" s="622"/>
      <c r="LGI79" s="621"/>
      <c r="LGJ79" s="622"/>
      <c r="LGK79" s="622"/>
      <c r="LGL79" s="622"/>
      <c r="LGM79" s="622"/>
      <c r="LGN79" s="622"/>
      <c r="LGO79" s="622"/>
      <c r="LGP79" s="622"/>
      <c r="LGQ79" s="622"/>
      <c r="LGR79" s="622"/>
      <c r="LGS79" s="622"/>
      <c r="LGT79" s="622"/>
      <c r="LGU79" s="622"/>
      <c r="LGV79" s="622"/>
      <c r="LGW79" s="621"/>
      <c r="LGX79" s="622"/>
      <c r="LGY79" s="622"/>
      <c r="LGZ79" s="622"/>
      <c r="LHA79" s="622"/>
      <c r="LHB79" s="622"/>
      <c r="LHC79" s="622"/>
      <c r="LHD79" s="622"/>
      <c r="LHE79" s="622"/>
      <c r="LHF79" s="622"/>
      <c r="LHG79" s="622"/>
      <c r="LHH79" s="622"/>
      <c r="LHI79" s="622"/>
      <c r="LHJ79" s="622"/>
      <c r="LHK79" s="621"/>
      <c r="LHL79" s="622"/>
      <c r="LHM79" s="622"/>
      <c r="LHN79" s="622"/>
      <c r="LHO79" s="622"/>
      <c r="LHP79" s="622"/>
      <c r="LHQ79" s="622"/>
      <c r="LHR79" s="622"/>
      <c r="LHS79" s="622"/>
      <c r="LHT79" s="622"/>
      <c r="LHU79" s="622"/>
      <c r="LHV79" s="622"/>
      <c r="LHW79" s="622"/>
      <c r="LHX79" s="622"/>
      <c r="LHY79" s="621"/>
      <c r="LHZ79" s="622"/>
      <c r="LIA79" s="622"/>
      <c r="LIB79" s="622"/>
      <c r="LIC79" s="622"/>
      <c r="LID79" s="622"/>
      <c r="LIE79" s="622"/>
      <c r="LIF79" s="622"/>
      <c r="LIG79" s="622"/>
      <c r="LIH79" s="622"/>
      <c r="LII79" s="622"/>
      <c r="LIJ79" s="622"/>
      <c r="LIK79" s="622"/>
      <c r="LIL79" s="622"/>
      <c r="LIM79" s="621"/>
      <c r="LIN79" s="622"/>
      <c r="LIO79" s="622"/>
      <c r="LIP79" s="622"/>
      <c r="LIQ79" s="622"/>
      <c r="LIR79" s="622"/>
      <c r="LIS79" s="622"/>
      <c r="LIT79" s="622"/>
      <c r="LIU79" s="622"/>
      <c r="LIV79" s="622"/>
      <c r="LIW79" s="622"/>
      <c r="LIX79" s="622"/>
      <c r="LIY79" s="622"/>
      <c r="LIZ79" s="622"/>
      <c r="LJA79" s="621"/>
      <c r="LJB79" s="622"/>
      <c r="LJC79" s="622"/>
      <c r="LJD79" s="622"/>
      <c r="LJE79" s="622"/>
      <c r="LJF79" s="622"/>
      <c r="LJG79" s="622"/>
      <c r="LJH79" s="622"/>
      <c r="LJI79" s="622"/>
      <c r="LJJ79" s="622"/>
      <c r="LJK79" s="622"/>
      <c r="LJL79" s="622"/>
      <c r="LJM79" s="622"/>
      <c r="LJN79" s="622"/>
      <c r="LJO79" s="621"/>
      <c r="LJP79" s="622"/>
      <c r="LJQ79" s="622"/>
      <c r="LJR79" s="622"/>
      <c r="LJS79" s="622"/>
      <c r="LJT79" s="622"/>
      <c r="LJU79" s="622"/>
      <c r="LJV79" s="622"/>
      <c r="LJW79" s="622"/>
      <c r="LJX79" s="622"/>
      <c r="LJY79" s="622"/>
      <c r="LJZ79" s="622"/>
      <c r="LKA79" s="622"/>
      <c r="LKB79" s="622"/>
      <c r="LKC79" s="621"/>
      <c r="LKD79" s="622"/>
      <c r="LKE79" s="622"/>
      <c r="LKF79" s="622"/>
      <c r="LKG79" s="622"/>
      <c r="LKH79" s="622"/>
      <c r="LKI79" s="622"/>
      <c r="LKJ79" s="622"/>
      <c r="LKK79" s="622"/>
      <c r="LKL79" s="622"/>
      <c r="LKM79" s="622"/>
      <c r="LKN79" s="622"/>
      <c r="LKO79" s="622"/>
      <c r="LKP79" s="622"/>
      <c r="LKQ79" s="621"/>
      <c r="LKR79" s="622"/>
      <c r="LKS79" s="622"/>
      <c r="LKT79" s="622"/>
      <c r="LKU79" s="622"/>
      <c r="LKV79" s="622"/>
      <c r="LKW79" s="622"/>
      <c r="LKX79" s="622"/>
      <c r="LKY79" s="622"/>
      <c r="LKZ79" s="622"/>
      <c r="LLA79" s="622"/>
      <c r="LLB79" s="622"/>
      <c r="LLC79" s="622"/>
      <c r="LLD79" s="622"/>
      <c r="LLE79" s="621"/>
      <c r="LLF79" s="622"/>
      <c r="LLG79" s="622"/>
      <c r="LLH79" s="622"/>
      <c r="LLI79" s="622"/>
      <c r="LLJ79" s="622"/>
      <c r="LLK79" s="622"/>
      <c r="LLL79" s="622"/>
      <c r="LLM79" s="622"/>
      <c r="LLN79" s="622"/>
      <c r="LLO79" s="622"/>
      <c r="LLP79" s="622"/>
      <c r="LLQ79" s="622"/>
      <c r="LLR79" s="622"/>
      <c r="LLS79" s="621"/>
      <c r="LLT79" s="622"/>
      <c r="LLU79" s="622"/>
      <c r="LLV79" s="622"/>
      <c r="LLW79" s="622"/>
      <c r="LLX79" s="622"/>
      <c r="LLY79" s="622"/>
      <c r="LLZ79" s="622"/>
      <c r="LMA79" s="622"/>
      <c r="LMB79" s="622"/>
      <c r="LMC79" s="622"/>
      <c r="LMD79" s="622"/>
      <c r="LME79" s="622"/>
      <c r="LMF79" s="622"/>
      <c r="LMG79" s="621"/>
      <c r="LMH79" s="622"/>
      <c r="LMI79" s="622"/>
      <c r="LMJ79" s="622"/>
      <c r="LMK79" s="622"/>
      <c r="LML79" s="622"/>
      <c r="LMM79" s="622"/>
      <c r="LMN79" s="622"/>
      <c r="LMO79" s="622"/>
      <c r="LMP79" s="622"/>
      <c r="LMQ79" s="622"/>
      <c r="LMR79" s="622"/>
      <c r="LMS79" s="622"/>
      <c r="LMT79" s="622"/>
      <c r="LMU79" s="621"/>
      <c r="LMV79" s="622"/>
      <c r="LMW79" s="622"/>
      <c r="LMX79" s="622"/>
      <c r="LMY79" s="622"/>
      <c r="LMZ79" s="622"/>
      <c r="LNA79" s="622"/>
      <c r="LNB79" s="622"/>
      <c r="LNC79" s="622"/>
      <c r="LND79" s="622"/>
      <c r="LNE79" s="622"/>
      <c r="LNF79" s="622"/>
      <c r="LNG79" s="622"/>
      <c r="LNH79" s="622"/>
      <c r="LNI79" s="621"/>
      <c r="LNJ79" s="622"/>
      <c r="LNK79" s="622"/>
      <c r="LNL79" s="622"/>
      <c r="LNM79" s="622"/>
      <c r="LNN79" s="622"/>
      <c r="LNO79" s="622"/>
      <c r="LNP79" s="622"/>
      <c r="LNQ79" s="622"/>
      <c r="LNR79" s="622"/>
      <c r="LNS79" s="622"/>
      <c r="LNT79" s="622"/>
      <c r="LNU79" s="622"/>
      <c r="LNV79" s="622"/>
      <c r="LNW79" s="621"/>
      <c r="LNX79" s="622"/>
      <c r="LNY79" s="622"/>
      <c r="LNZ79" s="622"/>
      <c r="LOA79" s="622"/>
      <c r="LOB79" s="622"/>
      <c r="LOC79" s="622"/>
      <c r="LOD79" s="622"/>
      <c r="LOE79" s="622"/>
      <c r="LOF79" s="622"/>
      <c r="LOG79" s="622"/>
      <c r="LOH79" s="622"/>
      <c r="LOI79" s="622"/>
      <c r="LOJ79" s="622"/>
      <c r="LOK79" s="621"/>
      <c r="LOL79" s="622"/>
      <c r="LOM79" s="622"/>
      <c r="LON79" s="622"/>
      <c r="LOO79" s="622"/>
      <c r="LOP79" s="622"/>
      <c r="LOQ79" s="622"/>
      <c r="LOR79" s="622"/>
      <c r="LOS79" s="622"/>
      <c r="LOT79" s="622"/>
      <c r="LOU79" s="622"/>
      <c r="LOV79" s="622"/>
      <c r="LOW79" s="622"/>
      <c r="LOX79" s="622"/>
      <c r="LOY79" s="621"/>
      <c r="LOZ79" s="622"/>
      <c r="LPA79" s="622"/>
      <c r="LPB79" s="622"/>
      <c r="LPC79" s="622"/>
      <c r="LPD79" s="622"/>
      <c r="LPE79" s="622"/>
      <c r="LPF79" s="622"/>
      <c r="LPG79" s="622"/>
      <c r="LPH79" s="622"/>
      <c r="LPI79" s="622"/>
      <c r="LPJ79" s="622"/>
      <c r="LPK79" s="622"/>
      <c r="LPL79" s="622"/>
      <c r="LPM79" s="621"/>
      <c r="LPN79" s="622"/>
      <c r="LPO79" s="622"/>
      <c r="LPP79" s="622"/>
      <c r="LPQ79" s="622"/>
      <c r="LPR79" s="622"/>
      <c r="LPS79" s="622"/>
      <c r="LPT79" s="622"/>
      <c r="LPU79" s="622"/>
      <c r="LPV79" s="622"/>
      <c r="LPW79" s="622"/>
      <c r="LPX79" s="622"/>
      <c r="LPY79" s="622"/>
      <c r="LPZ79" s="622"/>
      <c r="LQA79" s="621"/>
      <c r="LQB79" s="622"/>
      <c r="LQC79" s="622"/>
      <c r="LQD79" s="622"/>
      <c r="LQE79" s="622"/>
      <c r="LQF79" s="622"/>
      <c r="LQG79" s="622"/>
      <c r="LQH79" s="622"/>
      <c r="LQI79" s="622"/>
      <c r="LQJ79" s="622"/>
      <c r="LQK79" s="622"/>
      <c r="LQL79" s="622"/>
      <c r="LQM79" s="622"/>
      <c r="LQN79" s="622"/>
      <c r="LQO79" s="621"/>
      <c r="LQP79" s="622"/>
      <c r="LQQ79" s="622"/>
      <c r="LQR79" s="622"/>
      <c r="LQS79" s="622"/>
      <c r="LQT79" s="622"/>
      <c r="LQU79" s="622"/>
      <c r="LQV79" s="622"/>
      <c r="LQW79" s="622"/>
      <c r="LQX79" s="622"/>
      <c r="LQY79" s="622"/>
      <c r="LQZ79" s="622"/>
      <c r="LRA79" s="622"/>
      <c r="LRB79" s="622"/>
      <c r="LRC79" s="621"/>
      <c r="LRD79" s="622"/>
      <c r="LRE79" s="622"/>
      <c r="LRF79" s="622"/>
      <c r="LRG79" s="622"/>
      <c r="LRH79" s="622"/>
      <c r="LRI79" s="622"/>
      <c r="LRJ79" s="622"/>
      <c r="LRK79" s="622"/>
      <c r="LRL79" s="622"/>
      <c r="LRM79" s="622"/>
      <c r="LRN79" s="622"/>
      <c r="LRO79" s="622"/>
      <c r="LRP79" s="622"/>
      <c r="LRQ79" s="621"/>
      <c r="LRR79" s="622"/>
      <c r="LRS79" s="622"/>
      <c r="LRT79" s="622"/>
      <c r="LRU79" s="622"/>
      <c r="LRV79" s="622"/>
      <c r="LRW79" s="622"/>
      <c r="LRX79" s="622"/>
      <c r="LRY79" s="622"/>
      <c r="LRZ79" s="622"/>
      <c r="LSA79" s="622"/>
      <c r="LSB79" s="622"/>
      <c r="LSC79" s="622"/>
      <c r="LSD79" s="622"/>
      <c r="LSE79" s="621"/>
      <c r="LSF79" s="622"/>
      <c r="LSG79" s="622"/>
      <c r="LSH79" s="622"/>
      <c r="LSI79" s="622"/>
      <c r="LSJ79" s="622"/>
      <c r="LSK79" s="622"/>
      <c r="LSL79" s="622"/>
      <c r="LSM79" s="622"/>
      <c r="LSN79" s="622"/>
      <c r="LSO79" s="622"/>
      <c r="LSP79" s="622"/>
      <c r="LSQ79" s="622"/>
      <c r="LSR79" s="622"/>
      <c r="LSS79" s="621"/>
      <c r="LST79" s="622"/>
      <c r="LSU79" s="622"/>
      <c r="LSV79" s="622"/>
      <c r="LSW79" s="622"/>
      <c r="LSX79" s="622"/>
      <c r="LSY79" s="622"/>
      <c r="LSZ79" s="622"/>
      <c r="LTA79" s="622"/>
      <c r="LTB79" s="622"/>
      <c r="LTC79" s="622"/>
      <c r="LTD79" s="622"/>
      <c r="LTE79" s="622"/>
      <c r="LTF79" s="622"/>
      <c r="LTG79" s="621"/>
      <c r="LTH79" s="622"/>
      <c r="LTI79" s="622"/>
      <c r="LTJ79" s="622"/>
      <c r="LTK79" s="622"/>
      <c r="LTL79" s="622"/>
      <c r="LTM79" s="622"/>
      <c r="LTN79" s="622"/>
      <c r="LTO79" s="622"/>
      <c r="LTP79" s="622"/>
      <c r="LTQ79" s="622"/>
      <c r="LTR79" s="622"/>
      <c r="LTS79" s="622"/>
      <c r="LTT79" s="622"/>
      <c r="LTU79" s="621"/>
      <c r="LTV79" s="622"/>
      <c r="LTW79" s="622"/>
      <c r="LTX79" s="622"/>
      <c r="LTY79" s="622"/>
      <c r="LTZ79" s="622"/>
      <c r="LUA79" s="622"/>
      <c r="LUB79" s="622"/>
      <c r="LUC79" s="622"/>
      <c r="LUD79" s="622"/>
      <c r="LUE79" s="622"/>
      <c r="LUF79" s="622"/>
      <c r="LUG79" s="622"/>
      <c r="LUH79" s="622"/>
      <c r="LUI79" s="621"/>
      <c r="LUJ79" s="622"/>
      <c r="LUK79" s="622"/>
      <c r="LUL79" s="622"/>
      <c r="LUM79" s="622"/>
      <c r="LUN79" s="622"/>
      <c r="LUO79" s="622"/>
      <c r="LUP79" s="622"/>
      <c r="LUQ79" s="622"/>
      <c r="LUR79" s="622"/>
      <c r="LUS79" s="622"/>
      <c r="LUT79" s="622"/>
      <c r="LUU79" s="622"/>
      <c r="LUV79" s="622"/>
      <c r="LUW79" s="621"/>
      <c r="LUX79" s="622"/>
      <c r="LUY79" s="622"/>
      <c r="LUZ79" s="622"/>
      <c r="LVA79" s="622"/>
      <c r="LVB79" s="622"/>
      <c r="LVC79" s="622"/>
      <c r="LVD79" s="622"/>
      <c r="LVE79" s="622"/>
      <c r="LVF79" s="622"/>
      <c r="LVG79" s="622"/>
      <c r="LVH79" s="622"/>
      <c r="LVI79" s="622"/>
      <c r="LVJ79" s="622"/>
      <c r="LVK79" s="621"/>
      <c r="LVL79" s="622"/>
      <c r="LVM79" s="622"/>
      <c r="LVN79" s="622"/>
      <c r="LVO79" s="622"/>
      <c r="LVP79" s="622"/>
      <c r="LVQ79" s="622"/>
      <c r="LVR79" s="622"/>
      <c r="LVS79" s="622"/>
      <c r="LVT79" s="622"/>
      <c r="LVU79" s="622"/>
      <c r="LVV79" s="622"/>
      <c r="LVW79" s="622"/>
      <c r="LVX79" s="622"/>
      <c r="LVY79" s="621"/>
      <c r="LVZ79" s="622"/>
      <c r="LWA79" s="622"/>
      <c r="LWB79" s="622"/>
      <c r="LWC79" s="622"/>
      <c r="LWD79" s="622"/>
      <c r="LWE79" s="622"/>
      <c r="LWF79" s="622"/>
      <c r="LWG79" s="622"/>
      <c r="LWH79" s="622"/>
      <c r="LWI79" s="622"/>
      <c r="LWJ79" s="622"/>
      <c r="LWK79" s="622"/>
      <c r="LWL79" s="622"/>
      <c r="LWM79" s="621"/>
      <c r="LWN79" s="622"/>
      <c r="LWO79" s="622"/>
      <c r="LWP79" s="622"/>
      <c r="LWQ79" s="622"/>
      <c r="LWR79" s="622"/>
      <c r="LWS79" s="622"/>
      <c r="LWT79" s="622"/>
      <c r="LWU79" s="622"/>
      <c r="LWV79" s="622"/>
      <c r="LWW79" s="622"/>
      <c r="LWX79" s="622"/>
      <c r="LWY79" s="622"/>
      <c r="LWZ79" s="622"/>
      <c r="LXA79" s="621"/>
      <c r="LXB79" s="622"/>
      <c r="LXC79" s="622"/>
      <c r="LXD79" s="622"/>
      <c r="LXE79" s="622"/>
      <c r="LXF79" s="622"/>
      <c r="LXG79" s="622"/>
      <c r="LXH79" s="622"/>
      <c r="LXI79" s="622"/>
      <c r="LXJ79" s="622"/>
      <c r="LXK79" s="622"/>
      <c r="LXL79" s="622"/>
      <c r="LXM79" s="622"/>
      <c r="LXN79" s="622"/>
      <c r="LXO79" s="621"/>
      <c r="LXP79" s="622"/>
      <c r="LXQ79" s="622"/>
      <c r="LXR79" s="622"/>
      <c r="LXS79" s="622"/>
      <c r="LXT79" s="622"/>
      <c r="LXU79" s="622"/>
      <c r="LXV79" s="622"/>
      <c r="LXW79" s="622"/>
      <c r="LXX79" s="622"/>
      <c r="LXY79" s="622"/>
      <c r="LXZ79" s="622"/>
      <c r="LYA79" s="622"/>
      <c r="LYB79" s="622"/>
      <c r="LYC79" s="621"/>
      <c r="LYD79" s="622"/>
      <c r="LYE79" s="622"/>
      <c r="LYF79" s="622"/>
      <c r="LYG79" s="622"/>
      <c r="LYH79" s="622"/>
      <c r="LYI79" s="622"/>
      <c r="LYJ79" s="622"/>
      <c r="LYK79" s="622"/>
      <c r="LYL79" s="622"/>
      <c r="LYM79" s="622"/>
      <c r="LYN79" s="622"/>
      <c r="LYO79" s="622"/>
      <c r="LYP79" s="622"/>
      <c r="LYQ79" s="621"/>
      <c r="LYR79" s="622"/>
      <c r="LYS79" s="622"/>
      <c r="LYT79" s="622"/>
      <c r="LYU79" s="622"/>
      <c r="LYV79" s="622"/>
      <c r="LYW79" s="622"/>
      <c r="LYX79" s="622"/>
      <c r="LYY79" s="622"/>
      <c r="LYZ79" s="622"/>
      <c r="LZA79" s="622"/>
      <c r="LZB79" s="622"/>
      <c r="LZC79" s="622"/>
      <c r="LZD79" s="622"/>
      <c r="LZE79" s="621"/>
      <c r="LZF79" s="622"/>
      <c r="LZG79" s="622"/>
      <c r="LZH79" s="622"/>
      <c r="LZI79" s="622"/>
      <c r="LZJ79" s="622"/>
      <c r="LZK79" s="622"/>
      <c r="LZL79" s="622"/>
      <c r="LZM79" s="622"/>
      <c r="LZN79" s="622"/>
      <c r="LZO79" s="622"/>
      <c r="LZP79" s="622"/>
      <c r="LZQ79" s="622"/>
      <c r="LZR79" s="622"/>
      <c r="LZS79" s="621"/>
      <c r="LZT79" s="622"/>
      <c r="LZU79" s="622"/>
      <c r="LZV79" s="622"/>
      <c r="LZW79" s="622"/>
      <c r="LZX79" s="622"/>
      <c r="LZY79" s="622"/>
      <c r="LZZ79" s="622"/>
      <c r="MAA79" s="622"/>
      <c r="MAB79" s="622"/>
      <c r="MAC79" s="622"/>
      <c r="MAD79" s="622"/>
      <c r="MAE79" s="622"/>
      <c r="MAF79" s="622"/>
      <c r="MAG79" s="621"/>
      <c r="MAH79" s="622"/>
      <c r="MAI79" s="622"/>
      <c r="MAJ79" s="622"/>
      <c r="MAK79" s="622"/>
      <c r="MAL79" s="622"/>
      <c r="MAM79" s="622"/>
      <c r="MAN79" s="622"/>
      <c r="MAO79" s="622"/>
      <c r="MAP79" s="622"/>
      <c r="MAQ79" s="622"/>
      <c r="MAR79" s="622"/>
      <c r="MAS79" s="622"/>
      <c r="MAT79" s="622"/>
      <c r="MAU79" s="621"/>
      <c r="MAV79" s="622"/>
      <c r="MAW79" s="622"/>
      <c r="MAX79" s="622"/>
      <c r="MAY79" s="622"/>
      <c r="MAZ79" s="622"/>
      <c r="MBA79" s="622"/>
      <c r="MBB79" s="622"/>
      <c r="MBC79" s="622"/>
      <c r="MBD79" s="622"/>
      <c r="MBE79" s="622"/>
      <c r="MBF79" s="622"/>
      <c r="MBG79" s="622"/>
      <c r="MBH79" s="622"/>
      <c r="MBI79" s="621"/>
      <c r="MBJ79" s="622"/>
      <c r="MBK79" s="622"/>
      <c r="MBL79" s="622"/>
      <c r="MBM79" s="622"/>
      <c r="MBN79" s="622"/>
      <c r="MBO79" s="622"/>
      <c r="MBP79" s="622"/>
      <c r="MBQ79" s="622"/>
      <c r="MBR79" s="622"/>
      <c r="MBS79" s="622"/>
      <c r="MBT79" s="622"/>
      <c r="MBU79" s="622"/>
      <c r="MBV79" s="622"/>
      <c r="MBW79" s="621"/>
      <c r="MBX79" s="622"/>
      <c r="MBY79" s="622"/>
      <c r="MBZ79" s="622"/>
      <c r="MCA79" s="622"/>
      <c r="MCB79" s="622"/>
      <c r="MCC79" s="622"/>
      <c r="MCD79" s="622"/>
      <c r="MCE79" s="622"/>
      <c r="MCF79" s="622"/>
      <c r="MCG79" s="622"/>
      <c r="MCH79" s="622"/>
      <c r="MCI79" s="622"/>
      <c r="MCJ79" s="622"/>
      <c r="MCK79" s="621"/>
      <c r="MCL79" s="622"/>
      <c r="MCM79" s="622"/>
      <c r="MCN79" s="622"/>
      <c r="MCO79" s="622"/>
      <c r="MCP79" s="622"/>
      <c r="MCQ79" s="622"/>
      <c r="MCR79" s="622"/>
      <c r="MCS79" s="622"/>
      <c r="MCT79" s="622"/>
      <c r="MCU79" s="622"/>
      <c r="MCV79" s="622"/>
      <c r="MCW79" s="622"/>
      <c r="MCX79" s="622"/>
      <c r="MCY79" s="621"/>
      <c r="MCZ79" s="622"/>
      <c r="MDA79" s="622"/>
      <c r="MDB79" s="622"/>
      <c r="MDC79" s="622"/>
      <c r="MDD79" s="622"/>
      <c r="MDE79" s="622"/>
      <c r="MDF79" s="622"/>
      <c r="MDG79" s="622"/>
      <c r="MDH79" s="622"/>
      <c r="MDI79" s="622"/>
      <c r="MDJ79" s="622"/>
      <c r="MDK79" s="622"/>
      <c r="MDL79" s="622"/>
      <c r="MDM79" s="621"/>
      <c r="MDN79" s="622"/>
      <c r="MDO79" s="622"/>
      <c r="MDP79" s="622"/>
      <c r="MDQ79" s="622"/>
      <c r="MDR79" s="622"/>
      <c r="MDS79" s="622"/>
      <c r="MDT79" s="622"/>
      <c r="MDU79" s="622"/>
      <c r="MDV79" s="622"/>
      <c r="MDW79" s="622"/>
      <c r="MDX79" s="622"/>
      <c r="MDY79" s="622"/>
      <c r="MDZ79" s="622"/>
      <c r="MEA79" s="621"/>
      <c r="MEB79" s="622"/>
      <c r="MEC79" s="622"/>
      <c r="MED79" s="622"/>
      <c r="MEE79" s="622"/>
      <c r="MEF79" s="622"/>
      <c r="MEG79" s="622"/>
      <c r="MEH79" s="622"/>
      <c r="MEI79" s="622"/>
      <c r="MEJ79" s="622"/>
      <c r="MEK79" s="622"/>
      <c r="MEL79" s="622"/>
      <c r="MEM79" s="622"/>
      <c r="MEN79" s="622"/>
      <c r="MEO79" s="621"/>
      <c r="MEP79" s="622"/>
      <c r="MEQ79" s="622"/>
      <c r="MER79" s="622"/>
      <c r="MES79" s="622"/>
      <c r="MET79" s="622"/>
      <c r="MEU79" s="622"/>
      <c r="MEV79" s="622"/>
      <c r="MEW79" s="622"/>
      <c r="MEX79" s="622"/>
      <c r="MEY79" s="622"/>
      <c r="MEZ79" s="622"/>
      <c r="MFA79" s="622"/>
      <c r="MFB79" s="622"/>
      <c r="MFC79" s="621"/>
      <c r="MFD79" s="622"/>
      <c r="MFE79" s="622"/>
      <c r="MFF79" s="622"/>
      <c r="MFG79" s="622"/>
      <c r="MFH79" s="622"/>
      <c r="MFI79" s="622"/>
      <c r="MFJ79" s="622"/>
      <c r="MFK79" s="622"/>
      <c r="MFL79" s="622"/>
      <c r="MFM79" s="622"/>
      <c r="MFN79" s="622"/>
      <c r="MFO79" s="622"/>
      <c r="MFP79" s="622"/>
      <c r="MFQ79" s="621"/>
      <c r="MFR79" s="622"/>
      <c r="MFS79" s="622"/>
      <c r="MFT79" s="622"/>
      <c r="MFU79" s="622"/>
      <c r="MFV79" s="622"/>
      <c r="MFW79" s="622"/>
      <c r="MFX79" s="622"/>
      <c r="MFY79" s="622"/>
      <c r="MFZ79" s="622"/>
      <c r="MGA79" s="622"/>
      <c r="MGB79" s="622"/>
      <c r="MGC79" s="622"/>
      <c r="MGD79" s="622"/>
      <c r="MGE79" s="621"/>
      <c r="MGF79" s="622"/>
      <c r="MGG79" s="622"/>
      <c r="MGH79" s="622"/>
      <c r="MGI79" s="622"/>
      <c r="MGJ79" s="622"/>
      <c r="MGK79" s="622"/>
      <c r="MGL79" s="622"/>
      <c r="MGM79" s="622"/>
      <c r="MGN79" s="622"/>
      <c r="MGO79" s="622"/>
      <c r="MGP79" s="622"/>
      <c r="MGQ79" s="622"/>
      <c r="MGR79" s="622"/>
      <c r="MGS79" s="621"/>
      <c r="MGT79" s="622"/>
      <c r="MGU79" s="622"/>
      <c r="MGV79" s="622"/>
      <c r="MGW79" s="622"/>
      <c r="MGX79" s="622"/>
      <c r="MGY79" s="622"/>
      <c r="MGZ79" s="622"/>
      <c r="MHA79" s="622"/>
      <c r="MHB79" s="622"/>
      <c r="MHC79" s="622"/>
      <c r="MHD79" s="622"/>
      <c r="MHE79" s="622"/>
      <c r="MHF79" s="622"/>
      <c r="MHG79" s="621"/>
      <c r="MHH79" s="622"/>
      <c r="MHI79" s="622"/>
      <c r="MHJ79" s="622"/>
      <c r="MHK79" s="622"/>
      <c r="MHL79" s="622"/>
      <c r="MHM79" s="622"/>
      <c r="MHN79" s="622"/>
      <c r="MHO79" s="622"/>
      <c r="MHP79" s="622"/>
      <c r="MHQ79" s="622"/>
      <c r="MHR79" s="622"/>
      <c r="MHS79" s="622"/>
      <c r="MHT79" s="622"/>
      <c r="MHU79" s="621"/>
      <c r="MHV79" s="622"/>
      <c r="MHW79" s="622"/>
      <c r="MHX79" s="622"/>
      <c r="MHY79" s="622"/>
      <c r="MHZ79" s="622"/>
      <c r="MIA79" s="622"/>
      <c r="MIB79" s="622"/>
      <c r="MIC79" s="622"/>
      <c r="MID79" s="622"/>
      <c r="MIE79" s="622"/>
      <c r="MIF79" s="622"/>
      <c r="MIG79" s="622"/>
      <c r="MIH79" s="622"/>
      <c r="MII79" s="621"/>
      <c r="MIJ79" s="622"/>
      <c r="MIK79" s="622"/>
      <c r="MIL79" s="622"/>
      <c r="MIM79" s="622"/>
      <c r="MIN79" s="622"/>
      <c r="MIO79" s="622"/>
      <c r="MIP79" s="622"/>
      <c r="MIQ79" s="622"/>
      <c r="MIR79" s="622"/>
      <c r="MIS79" s="622"/>
      <c r="MIT79" s="622"/>
      <c r="MIU79" s="622"/>
      <c r="MIV79" s="622"/>
      <c r="MIW79" s="621"/>
      <c r="MIX79" s="622"/>
      <c r="MIY79" s="622"/>
      <c r="MIZ79" s="622"/>
      <c r="MJA79" s="622"/>
      <c r="MJB79" s="622"/>
      <c r="MJC79" s="622"/>
      <c r="MJD79" s="622"/>
      <c r="MJE79" s="622"/>
      <c r="MJF79" s="622"/>
      <c r="MJG79" s="622"/>
      <c r="MJH79" s="622"/>
      <c r="MJI79" s="622"/>
      <c r="MJJ79" s="622"/>
      <c r="MJK79" s="621"/>
      <c r="MJL79" s="622"/>
      <c r="MJM79" s="622"/>
      <c r="MJN79" s="622"/>
      <c r="MJO79" s="622"/>
      <c r="MJP79" s="622"/>
      <c r="MJQ79" s="622"/>
      <c r="MJR79" s="622"/>
      <c r="MJS79" s="622"/>
      <c r="MJT79" s="622"/>
      <c r="MJU79" s="622"/>
      <c r="MJV79" s="622"/>
      <c r="MJW79" s="622"/>
      <c r="MJX79" s="622"/>
      <c r="MJY79" s="621"/>
      <c r="MJZ79" s="622"/>
      <c r="MKA79" s="622"/>
      <c r="MKB79" s="622"/>
      <c r="MKC79" s="622"/>
      <c r="MKD79" s="622"/>
      <c r="MKE79" s="622"/>
      <c r="MKF79" s="622"/>
      <c r="MKG79" s="622"/>
      <c r="MKH79" s="622"/>
      <c r="MKI79" s="622"/>
      <c r="MKJ79" s="622"/>
      <c r="MKK79" s="622"/>
      <c r="MKL79" s="622"/>
      <c r="MKM79" s="621"/>
      <c r="MKN79" s="622"/>
      <c r="MKO79" s="622"/>
      <c r="MKP79" s="622"/>
      <c r="MKQ79" s="622"/>
      <c r="MKR79" s="622"/>
      <c r="MKS79" s="622"/>
      <c r="MKT79" s="622"/>
      <c r="MKU79" s="622"/>
      <c r="MKV79" s="622"/>
      <c r="MKW79" s="622"/>
      <c r="MKX79" s="622"/>
      <c r="MKY79" s="622"/>
      <c r="MKZ79" s="622"/>
      <c r="MLA79" s="621"/>
      <c r="MLB79" s="622"/>
      <c r="MLC79" s="622"/>
      <c r="MLD79" s="622"/>
      <c r="MLE79" s="622"/>
      <c r="MLF79" s="622"/>
      <c r="MLG79" s="622"/>
      <c r="MLH79" s="622"/>
      <c r="MLI79" s="622"/>
      <c r="MLJ79" s="622"/>
      <c r="MLK79" s="622"/>
      <c r="MLL79" s="622"/>
      <c r="MLM79" s="622"/>
      <c r="MLN79" s="622"/>
      <c r="MLO79" s="621"/>
      <c r="MLP79" s="622"/>
      <c r="MLQ79" s="622"/>
      <c r="MLR79" s="622"/>
      <c r="MLS79" s="622"/>
      <c r="MLT79" s="622"/>
      <c r="MLU79" s="622"/>
      <c r="MLV79" s="622"/>
      <c r="MLW79" s="622"/>
      <c r="MLX79" s="622"/>
      <c r="MLY79" s="622"/>
      <c r="MLZ79" s="622"/>
      <c r="MMA79" s="622"/>
      <c r="MMB79" s="622"/>
      <c r="MMC79" s="621"/>
      <c r="MMD79" s="622"/>
      <c r="MME79" s="622"/>
      <c r="MMF79" s="622"/>
      <c r="MMG79" s="622"/>
      <c r="MMH79" s="622"/>
      <c r="MMI79" s="622"/>
      <c r="MMJ79" s="622"/>
      <c r="MMK79" s="622"/>
      <c r="MML79" s="622"/>
      <c r="MMM79" s="622"/>
      <c r="MMN79" s="622"/>
      <c r="MMO79" s="622"/>
      <c r="MMP79" s="622"/>
      <c r="MMQ79" s="621"/>
      <c r="MMR79" s="622"/>
      <c r="MMS79" s="622"/>
      <c r="MMT79" s="622"/>
      <c r="MMU79" s="622"/>
      <c r="MMV79" s="622"/>
      <c r="MMW79" s="622"/>
      <c r="MMX79" s="622"/>
      <c r="MMY79" s="622"/>
      <c r="MMZ79" s="622"/>
      <c r="MNA79" s="622"/>
      <c r="MNB79" s="622"/>
      <c r="MNC79" s="622"/>
      <c r="MND79" s="622"/>
      <c r="MNE79" s="621"/>
      <c r="MNF79" s="622"/>
      <c r="MNG79" s="622"/>
      <c r="MNH79" s="622"/>
      <c r="MNI79" s="622"/>
      <c r="MNJ79" s="622"/>
      <c r="MNK79" s="622"/>
      <c r="MNL79" s="622"/>
      <c r="MNM79" s="622"/>
      <c r="MNN79" s="622"/>
      <c r="MNO79" s="622"/>
      <c r="MNP79" s="622"/>
      <c r="MNQ79" s="622"/>
      <c r="MNR79" s="622"/>
      <c r="MNS79" s="621"/>
      <c r="MNT79" s="622"/>
      <c r="MNU79" s="622"/>
      <c r="MNV79" s="622"/>
      <c r="MNW79" s="622"/>
      <c r="MNX79" s="622"/>
      <c r="MNY79" s="622"/>
      <c r="MNZ79" s="622"/>
      <c r="MOA79" s="622"/>
      <c r="MOB79" s="622"/>
      <c r="MOC79" s="622"/>
      <c r="MOD79" s="622"/>
      <c r="MOE79" s="622"/>
      <c r="MOF79" s="622"/>
      <c r="MOG79" s="621"/>
      <c r="MOH79" s="622"/>
      <c r="MOI79" s="622"/>
      <c r="MOJ79" s="622"/>
      <c r="MOK79" s="622"/>
      <c r="MOL79" s="622"/>
      <c r="MOM79" s="622"/>
      <c r="MON79" s="622"/>
      <c r="MOO79" s="622"/>
      <c r="MOP79" s="622"/>
      <c r="MOQ79" s="622"/>
      <c r="MOR79" s="622"/>
      <c r="MOS79" s="622"/>
      <c r="MOT79" s="622"/>
      <c r="MOU79" s="621"/>
      <c r="MOV79" s="622"/>
      <c r="MOW79" s="622"/>
      <c r="MOX79" s="622"/>
      <c r="MOY79" s="622"/>
      <c r="MOZ79" s="622"/>
      <c r="MPA79" s="622"/>
      <c r="MPB79" s="622"/>
      <c r="MPC79" s="622"/>
      <c r="MPD79" s="622"/>
      <c r="MPE79" s="622"/>
      <c r="MPF79" s="622"/>
      <c r="MPG79" s="622"/>
      <c r="MPH79" s="622"/>
      <c r="MPI79" s="621"/>
      <c r="MPJ79" s="622"/>
      <c r="MPK79" s="622"/>
      <c r="MPL79" s="622"/>
      <c r="MPM79" s="622"/>
      <c r="MPN79" s="622"/>
      <c r="MPO79" s="622"/>
      <c r="MPP79" s="622"/>
      <c r="MPQ79" s="622"/>
      <c r="MPR79" s="622"/>
      <c r="MPS79" s="622"/>
      <c r="MPT79" s="622"/>
      <c r="MPU79" s="622"/>
      <c r="MPV79" s="622"/>
      <c r="MPW79" s="621"/>
      <c r="MPX79" s="622"/>
      <c r="MPY79" s="622"/>
      <c r="MPZ79" s="622"/>
      <c r="MQA79" s="622"/>
      <c r="MQB79" s="622"/>
      <c r="MQC79" s="622"/>
      <c r="MQD79" s="622"/>
      <c r="MQE79" s="622"/>
      <c r="MQF79" s="622"/>
      <c r="MQG79" s="622"/>
      <c r="MQH79" s="622"/>
      <c r="MQI79" s="622"/>
      <c r="MQJ79" s="622"/>
      <c r="MQK79" s="621"/>
      <c r="MQL79" s="622"/>
      <c r="MQM79" s="622"/>
      <c r="MQN79" s="622"/>
      <c r="MQO79" s="622"/>
      <c r="MQP79" s="622"/>
      <c r="MQQ79" s="622"/>
      <c r="MQR79" s="622"/>
      <c r="MQS79" s="622"/>
      <c r="MQT79" s="622"/>
      <c r="MQU79" s="622"/>
      <c r="MQV79" s="622"/>
      <c r="MQW79" s="622"/>
      <c r="MQX79" s="622"/>
      <c r="MQY79" s="621"/>
      <c r="MQZ79" s="622"/>
      <c r="MRA79" s="622"/>
      <c r="MRB79" s="622"/>
      <c r="MRC79" s="622"/>
      <c r="MRD79" s="622"/>
      <c r="MRE79" s="622"/>
      <c r="MRF79" s="622"/>
      <c r="MRG79" s="622"/>
      <c r="MRH79" s="622"/>
      <c r="MRI79" s="622"/>
      <c r="MRJ79" s="622"/>
      <c r="MRK79" s="622"/>
      <c r="MRL79" s="622"/>
      <c r="MRM79" s="621"/>
      <c r="MRN79" s="622"/>
      <c r="MRO79" s="622"/>
      <c r="MRP79" s="622"/>
      <c r="MRQ79" s="622"/>
      <c r="MRR79" s="622"/>
      <c r="MRS79" s="622"/>
      <c r="MRT79" s="622"/>
      <c r="MRU79" s="622"/>
      <c r="MRV79" s="622"/>
      <c r="MRW79" s="622"/>
      <c r="MRX79" s="622"/>
      <c r="MRY79" s="622"/>
      <c r="MRZ79" s="622"/>
      <c r="MSA79" s="621"/>
      <c r="MSB79" s="622"/>
      <c r="MSC79" s="622"/>
      <c r="MSD79" s="622"/>
      <c r="MSE79" s="622"/>
      <c r="MSF79" s="622"/>
      <c r="MSG79" s="622"/>
      <c r="MSH79" s="622"/>
      <c r="MSI79" s="622"/>
      <c r="MSJ79" s="622"/>
      <c r="MSK79" s="622"/>
      <c r="MSL79" s="622"/>
      <c r="MSM79" s="622"/>
      <c r="MSN79" s="622"/>
      <c r="MSO79" s="621"/>
      <c r="MSP79" s="622"/>
      <c r="MSQ79" s="622"/>
      <c r="MSR79" s="622"/>
      <c r="MSS79" s="622"/>
      <c r="MST79" s="622"/>
      <c r="MSU79" s="622"/>
      <c r="MSV79" s="622"/>
      <c r="MSW79" s="622"/>
      <c r="MSX79" s="622"/>
      <c r="MSY79" s="622"/>
      <c r="MSZ79" s="622"/>
      <c r="MTA79" s="622"/>
      <c r="MTB79" s="622"/>
      <c r="MTC79" s="621"/>
      <c r="MTD79" s="622"/>
      <c r="MTE79" s="622"/>
      <c r="MTF79" s="622"/>
      <c r="MTG79" s="622"/>
      <c r="MTH79" s="622"/>
      <c r="MTI79" s="622"/>
      <c r="MTJ79" s="622"/>
      <c r="MTK79" s="622"/>
      <c r="MTL79" s="622"/>
      <c r="MTM79" s="622"/>
      <c r="MTN79" s="622"/>
      <c r="MTO79" s="622"/>
      <c r="MTP79" s="622"/>
      <c r="MTQ79" s="621"/>
      <c r="MTR79" s="622"/>
      <c r="MTS79" s="622"/>
      <c r="MTT79" s="622"/>
      <c r="MTU79" s="622"/>
      <c r="MTV79" s="622"/>
      <c r="MTW79" s="622"/>
      <c r="MTX79" s="622"/>
      <c r="MTY79" s="622"/>
      <c r="MTZ79" s="622"/>
      <c r="MUA79" s="622"/>
      <c r="MUB79" s="622"/>
      <c r="MUC79" s="622"/>
      <c r="MUD79" s="622"/>
      <c r="MUE79" s="621"/>
      <c r="MUF79" s="622"/>
      <c r="MUG79" s="622"/>
      <c r="MUH79" s="622"/>
      <c r="MUI79" s="622"/>
      <c r="MUJ79" s="622"/>
      <c r="MUK79" s="622"/>
      <c r="MUL79" s="622"/>
      <c r="MUM79" s="622"/>
      <c r="MUN79" s="622"/>
      <c r="MUO79" s="622"/>
      <c r="MUP79" s="622"/>
      <c r="MUQ79" s="622"/>
      <c r="MUR79" s="622"/>
      <c r="MUS79" s="621"/>
      <c r="MUT79" s="622"/>
      <c r="MUU79" s="622"/>
      <c r="MUV79" s="622"/>
      <c r="MUW79" s="622"/>
      <c r="MUX79" s="622"/>
      <c r="MUY79" s="622"/>
      <c r="MUZ79" s="622"/>
      <c r="MVA79" s="622"/>
      <c r="MVB79" s="622"/>
      <c r="MVC79" s="622"/>
      <c r="MVD79" s="622"/>
      <c r="MVE79" s="622"/>
      <c r="MVF79" s="622"/>
      <c r="MVG79" s="621"/>
      <c r="MVH79" s="622"/>
      <c r="MVI79" s="622"/>
      <c r="MVJ79" s="622"/>
      <c r="MVK79" s="622"/>
      <c r="MVL79" s="622"/>
      <c r="MVM79" s="622"/>
      <c r="MVN79" s="622"/>
      <c r="MVO79" s="622"/>
      <c r="MVP79" s="622"/>
      <c r="MVQ79" s="622"/>
      <c r="MVR79" s="622"/>
      <c r="MVS79" s="622"/>
      <c r="MVT79" s="622"/>
      <c r="MVU79" s="621"/>
      <c r="MVV79" s="622"/>
      <c r="MVW79" s="622"/>
      <c r="MVX79" s="622"/>
      <c r="MVY79" s="622"/>
      <c r="MVZ79" s="622"/>
      <c r="MWA79" s="622"/>
      <c r="MWB79" s="622"/>
      <c r="MWC79" s="622"/>
      <c r="MWD79" s="622"/>
      <c r="MWE79" s="622"/>
      <c r="MWF79" s="622"/>
      <c r="MWG79" s="622"/>
      <c r="MWH79" s="622"/>
      <c r="MWI79" s="621"/>
      <c r="MWJ79" s="622"/>
      <c r="MWK79" s="622"/>
      <c r="MWL79" s="622"/>
      <c r="MWM79" s="622"/>
      <c r="MWN79" s="622"/>
      <c r="MWO79" s="622"/>
      <c r="MWP79" s="622"/>
      <c r="MWQ79" s="622"/>
      <c r="MWR79" s="622"/>
      <c r="MWS79" s="622"/>
      <c r="MWT79" s="622"/>
      <c r="MWU79" s="622"/>
      <c r="MWV79" s="622"/>
      <c r="MWW79" s="621"/>
      <c r="MWX79" s="622"/>
      <c r="MWY79" s="622"/>
      <c r="MWZ79" s="622"/>
      <c r="MXA79" s="622"/>
      <c r="MXB79" s="622"/>
      <c r="MXC79" s="622"/>
      <c r="MXD79" s="622"/>
      <c r="MXE79" s="622"/>
      <c r="MXF79" s="622"/>
      <c r="MXG79" s="622"/>
      <c r="MXH79" s="622"/>
      <c r="MXI79" s="622"/>
      <c r="MXJ79" s="622"/>
      <c r="MXK79" s="621"/>
      <c r="MXL79" s="622"/>
      <c r="MXM79" s="622"/>
      <c r="MXN79" s="622"/>
      <c r="MXO79" s="622"/>
      <c r="MXP79" s="622"/>
      <c r="MXQ79" s="622"/>
      <c r="MXR79" s="622"/>
      <c r="MXS79" s="622"/>
      <c r="MXT79" s="622"/>
      <c r="MXU79" s="622"/>
      <c r="MXV79" s="622"/>
      <c r="MXW79" s="622"/>
      <c r="MXX79" s="622"/>
      <c r="MXY79" s="621"/>
      <c r="MXZ79" s="622"/>
      <c r="MYA79" s="622"/>
      <c r="MYB79" s="622"/>
      <c r="MYC79" s="622"/>
      <c r="MYD79" s="622"/>
      <c r="MYE79" s="622"/>
      <c r="MYF79" s="622"/>
      <c r="MYG79" s="622"/>
      <c r="MYH79" s="622"/>
      <c r="MYI79" s="622"/>
      <c r="MYJ79" s="622"/>
      <c r="MYK79" s="622"/>
      <c r="MYL79" s="622"/>
      <c r="MYM79" s="621"/>
      <c r="MYN79" s="622"/>
      <c r="MYO79" s="622"/>
      <c r="MYP79" s="622"/>
      <c r="MYQ79" s="622"/>
      <c r="MYR79" s="622"/>
      <c r="MYS79" s="622"/>
      <c r="MYT79" s="622"/>
      <c r="MYU79" s="622"/>
      <c r="MYV79" s="622"/>
      <c r="MYW79" s="622"/>
      <c r="MYX79" s="622"/>
      <c r="MYY79" s="622"/>
      <c r="MYZ79" s="622"/>
      <c r="MZA79" s="621"/>
      <c r="MZB79" s="622"/>
      <c r="MZC79" s="622"/>
      <c r="MZD79" s="622"/>
      <c r="MZE79" s="622"/>
      <c r="MZF79" s="622"/>
      <c r="MZG79" s="622"/>
      <c r="MZH79" s="622"/>
      <c r="MZI79" s="622"/>
      <c r="MZJ79" s="622"/>
      <c r="MZK79" s="622"/>
      <c r="MZL79" s="622"/>
      <c r="MZM79" s="622"/>
      <c r="MZN79" s="622"/>
      <c r="MZO79" s="621"/>
      <c r="MZP79" s="622"/>
      <c r="MZQ79" s="622"/>
      <c r="MZR79" s="622"/>
      <c r="MZS79" s="622"/>
      <c r="MZT79" s="622"/>
      <c r="MZU79" s="622"/>
      <c r="MZV79" s="622"/>
      <c r="MZW79" s="622"/>
      <c r="MZX79" s="622"/>
      <c r="MZY79" s="622"/>
      <c r="MZZ79" s="622"/>
      <c r="NAA79" s="622"/>
      <c r="NAB79" s="622"/>
      <c r="NAC79" s="621"/>
      <c r="NAD79" s="622"/>
      <c r="NAE79" s="622"/>
      <c r="NAF79" s="622"/>
      <c r="NAG79" s="622"/>
      <c r="NAH79" s="622"/>
      <c r="NAI79" s="622"/>
      <c r="NAJ79" s="622"/>
      <c r="NAK79" s="622"/>
      <c r="NAL79" s="622"/>
      <c r="NAM79" s="622"/>
      <c r="NAN79" s="622"/>
      <c r="NAO79" s="622"/>
      <c r="NAP79" s="622"/>
      <c r="NAQ79" s="621"/>
      <c r="NAR79" s="622"/>
      <c r="NAS79" s="622"/>
      <c r="NAT79" s="622"/>
      <c r="NAU79" s="622"/>
      <c r="NAV79" s="622"/>
      <c r="NAW79" s="622"/>
      <c r="NAX79" s="622"/>
      <c r="NAY79" s="622"/>
      <c r="NAZ79" s="622"/>
      <c r="NBA79" s="622"/>
      <c r="NBB79" s="622"/>
      <c r="NBC79" s="622"/>
      <c r="NBD79" s="622"/>
      <c r="NBE79" s="621"/>
      <c r="NBF79" s="622"/>
      <c r="NBG79" s="622"/>
      <c r="NBH79" s="622"/>
      <c r="NBI79" s="622"/>
      <c r="NBJ79" s="622"/>
      <c r="NBK79" s="622"/>
      <c r="NBL79" s="622"/>
      <c r="NBM79" s="622"/>
      <c r="NBN79" s="622"/>
      <c r="NBO79" s="622"/>
      <c r="NBP79" s="622"/>
      <c r="NBQ79" s="622"/>
      <c r="NBR79" s="622"/>
      <c r="NBS79" s="621"/>
      <c r="NBT79" s="622"/>
      <c r="NBU79" s="622"/>
      <c r="NBV79" s="622"/>
      <c r="NBW79" s="622"/>
      <c r="NBX79" s="622"/>
      <c r="NBY79" s="622"/>
      <c r="NBZ79" s="622"/>
      <c r="NCA79" s="622"/>
      <c r="NCB79" s="622"/>
      <c r="NCC79" s="622"/>
      <c r="NCD79" s="622"/>
      <c r="NCE79" s="622"/>
      <c r="NCF79" s="622"/>
      <c r="NCG79" s="621"/>
      <c r="NCH79" s="622"/>
      <c r="NCI79" s="622"/>
      <c r="NCJ79" s="622"/>
      <c r="NCK79" s="622"/>
      <c r="NCL79" s="622"/>
      <c r="NCM79" s="622"/>
      <c r="NCN79" s="622"/>
      <c r="NCO79" s="622"/>
      <c r="NCP79" s="622"/>
      <c r="NCQ79" s="622"/>
      <c r="NCR79" s="622"/>
      <c r="NCS79" s="622"/>
      <c r="NCT79" s="622"/>
      <c r="NCU79" s="621"/>
      <c r="NCV79" s="622"/>
      <c r="NCW79" s="622"/>
      <c r="NCX79" s="622"/>
      <c r="NCY79" s="622"/>
      <c r="NCZ79" s="622"/>
      <c r="NDA79" s="622"/>
      <c r="NDB79" s="622"/>
      <c r="NDC79" s="622"/>
      <c r="NDD79" s="622"/>
      <c r="NDE79" s="622"/>
      <c r="NDF79" s="622"/>
      <c r="NDG79" s="622"/>
      <c r="NDH79" s="622"/>
      <c r="NDI79" s="621"/>
      <c r="NDJ79" s="622"/>
      <c r="NDK79" s="622"/>
      <c r="NDL79" s="622"/>
      <c r="NDM79" s="622"/>
      <c r="NDN79" s="622"/>
      <c r="NDO79" s="622"/>
      <c r="NDP79" s="622"/>
      <c r="NDQ79" s="622"/>
      <c r="NDR79" s="622"/>
      <c r="NDS79" s="622"/>
      <c r="NDT79" s="622"/>
      <c r="NDU79" s="622"/>
      <c r="NDV79" s="622"/>
      <c r="NDW79" s="621"/>
      <c r="NDX79" s="622"/>
      <c r="NDY79" s="622"/>
      <c r="NDZ79" s="622"/>
      <c r="NEA79" s="622"/>
      <c r="NEB79" s="622"/>
      <c r="NEC79" s="622"/>
      <c r="NED79" s="622"/>
      <c r="NEE79" s="622"/>
      <c r="NEF79" s="622"/>
      <c r="NEG79" s="622"/>
      <c r="NEH79" s="622"/>
      <c r="NEI79" s="622"/>
      <c r="NEJ79" s="622"/>
      <c r="NEK79" s="621"/>
      <c r="NEL79" s="622"/>
      <c r="NEM79" s="622"/>
      <c r="NEN79" s="622"/>
      <c r="NEO79" s="622"/>
      <c r="NEP79" s="622"/>
      <c r="NEQ79" s="622"/>
      <c r="NER79" s="622"/>
      <c r="NES79" s="622"/>
      <c r="NET79" s="622"/>
      <c r="NEU79" s="622"/>
      <c r="NEV79" s="622"/>
      <c r="NEW79" s="622"/>
      <c r="NEX79" s="622"/>
      <c r="NEY79" s="621"/>
      <c r="NEZ79" s="622"/>
      <c r="NFA79" s="622"/>
      <c r="NFB79" s="622"/>
      <c r="NFC79" s="622"/>
      <c r="NFD79" s="622"/>
      <c r="NFE79" s="622"/>
      <c r="NFF79" s="622"/>
      <c r="NFG79" s="622"/>
      <c r="NFH79" s="622"/>
      <c r="NFI79" s="622"/>
      <c r="NFJ79" s="622"/>
      <c r="NFK79" s="622"/>
      <c r="NFL79" s="622"/>
      <c r="NFM79" s="621"/>
      <c r="NFN79" s="622"/>
      <c r="NFO79" s="622"/>
      <c r="NFP79" s="622"/>
      <c r="NFQ79" s="622"/>
      <c r="NFR79" s="622"/>
      <c r="NFS79" s="622"/>
      <c r="NFT79" s="622"/>
      <c r="NFU79" s="622"/>
      <c r="NFV79" s="622"/>
      <c r="NFW79" s="622"/>
      <c r="NFX79" s="622"/>
      <c r="NFY79" s="622"/>
      <c r="NFZ79" s="622"/>
      <c r="NGA79" s="621"/>
      <c r="NGB79" s="622"/>
      <c r="NGC79" s="622"/>
      <c r="NGD79" s="622"/>
      <c r="NGE79" s="622"/>
      <c r="NGF79" s="622"/>
      <c r="NGG79" s="622"/>
      <c r="NGH79" s="622"/>
      <c r="NGI79" s="622"/>
      <c r="NGJ79" s="622"/>
      <c r="NGK79" s="622"/>
      <c r="NGL79" s="622"/>
      <c r="NGM79" s="622"/>
      <c r="NGN79" s="622"/>
      <c r="NGO79" s="621"/>
      <c r="NGP79" s="622"/>
      <c r="NGQ79" s="622"/>
      <c r="NGR79" s="622"/>
      <c r="NGS79" s="622"/>
      <c r="NGT79" s="622"/>
      <c r="NGU79" s="622"/>
      <c r="NGV79" s="622"/>
      <c r="NGW79" s="622"/>
      <c r="NGX79" s="622"/>
      <c r="NGY79" s="622"/>
      <c r="NGZ79" s="622"/>
      <c r="NHA79" s="622"/>
      <c r="NHB79" s="622"/>
      <c r="NHC79" s="621"/>
      <c r="NHD79" s="622"/>
      <c r="NHE79" s="622"/>
      <c r="NHF79" s="622"/>
      <c r="NHG79" s="622"/>
      <c r="NHH79" s="622"/>
      <c r="NHI79" s="622"/>
      <c r="NHJ79" s="622"/>
      <c r="NHK79" s="622"/>
      <c r="NHL79" s="622"/>
      <c r="NHM79" s="622"/>
      <c r="NHN79" s="622"/>
      <c r="NHO79" s="622"/>
      <c r="NHP79" s="622"/>
      <c r="NHQ79" s="621"/>
      <c r="NHR79" s="622"/>
      <c r="NHS79" s="622"/>
      <c r="NHT79" s="622"/>
      <c r="NHU79" s="622"/>
      <c r="NHV79" s="622"/>
      <c r="NHW79" s="622"/>
      <c r="NHX79" s="622"/>
      <c r="NHY79" s="622"/>
      <c r="NHZ79" s="622"/>
      <c r="NIA79" s="622"/>
      <c r="NIB79" s="622"/>
      <c r="NIC79" s="622"/>
      <c r="NID79" s="622"/>
      <c r="NIE79" s="621"/>
      <c r="NIF79" s="622"/>
      <c r="NIG79" s="622"/>
      <c r="NIH79" s="622"/>
      <c r="NII79" s="622"/>
      <c r="NIJ79" s="622"/>
      <c r="NIK79" s="622"/>
      <c r="NIL79" s="622"/>
      <c r="NIM79" s="622"/>
      <c r="NIN79" s="622"/>
      <c r="NIO79" s="622"/>
      <c r="NIP79" s="622"/>
      <c r="NIQ79" s="622"/>
      <c r="NIR79" s="622"/>
      <c r="NIS79" s="621"/>
      <c r="NIT79" s="622"/>
      <c r="NIU79" s="622"/>
      <c r="NIV79" s="622"/>
      <c r="NIW79" s="622"/>
      <c r="NIX79" s="622"/>
      <c r="NIY79" s="622"/>
      <c r="NIZ79" s="622"/>
      <c r="NJA79" s="622"/>
      <c r="NJB79" s="622"/>
      <c r="NJC79" s="622"/>
      <c r="NJD79" s="622"/>
      <c r="NJE79" s="622"/>
      <c r="NJF79" s="622"/>
      <c r="NJG79" s="621"/>
      <c r="NJH79" s="622"/>
      <c r="NJI79" s="622"/>
      <c r="NJJ79" s="622"/>
      <c r="NJK79" s="622"/>
      <c r="NJL79" s="622"/>
      <c r="NJM79" s="622"/>
      <c r="NJN79" s="622"/>
      <c r="NJO79" s="622"/>
      <c r="NJP79" s="622"/>
      <c r="NJQ79" s="622"/>
      <c r="NJR79" s="622"/>
      <c r="NJS79" s="622"/>
      <c r="NJT79" s="622"/>
      <c r="NJU79" s="621"/>
      <c r="NJV79" s="622"/>
      <c r="NJW79" s="622"/>
      <c r="NJX79" s="622"/>
      <c r="NJY79" s="622"/>
      <c r="NJZ79" s="622"/>
      <c r="NKA79" s="622"/>
      <c r="NKB79" s="622"/>
      <c r="NKC79" s="622"/>
      <c r="NKD79" s="622"/>
      <c r="NKE79" s="622"/>
      <c r="NKF79" s="622"/>
      <c r="NKG79" s="622"/>
      <c r="NKH79" s="622"/>
      <c r="NKI79" s="621"/>
      <c r="NKJ79" s="622"/>
      <c r="NKK79" s="622"/>
      <c r="NKL79" s="622"/>
      <c r="NKM79" s="622"/>
      <c r="NKN79" s="622"/>
      <c r="NKO79" s="622"/>
      <c r="NKP79" s="622"/>
      <c r="NKQ79" s="622"/>
      <c r="NKR79" s="622"/>
      <c r="NKS79" s="622"/>
      <c r="NKT79" s="622"/>
      <c r="NKU79" s="622"/>
      <c r="NKV79" s="622"/>
      <c r="NKW79" s="621"/>
      <c r="NKX79" s="622"/>
      <c r="NKY79" s="622"/>
      <c r="NKZ79" s="622"/>
      <c r="NLA79" s="622"/>
      <c r="NLB79" s="622"/>
      <c r="NLC79" s="622"/>
      <c r="NLD79" s="622"/>
      <c r="NLE79" s="622"/>
      <c r="NLF79" s="622"/>
      <c r="NLG79" s="622"/>
      <c r="NLH79" s="622"/>
      <c r="NLI79" s="622"/>
      <c r="NLJ79" s="622"/>
      <c r="NLK79" s="621"/>
      <c r="NLL79" s="622"/>
      <c r="NLM79" s="622"/>
      <c r="NLN79" s="622"/>
      <c r="NLO79" s="622"/>
      <c r="NLP79" s="622"/>
      <c r="NLQ79" s="622"/>
      <c r="NLR79" s="622"/>
      <c r="NLS79" s="622"/>
      <c r="NLT79" s="622"/>
      <c r="NLU79" s="622"/>
      <c r="NLV79" s="622"/>
      <c r="NLW79" s="622"/>
      <c r="NLX79" s="622"/>
      <c r="NLY79" s="621"/>
      <c r="NLZ79" s="622"/>
      <c r="NMA79" s="622"/>
      <c r="NMB79" s="622"/>
      <c r="NMC79" s="622"/>
      <c r="NMD79" s="622"/>
      <c r="NME79" s="622"/>
      <c r="NMF79" s="622"/>
      <c r="NMG79" s="622"/>
      <c r="NMH79" s="622"/>
      <c r="NMI79" s="622"/>
      <c r="NMJ79" s="622"/>
      <c r="NMK79" s="622"/>
      <c r="NML79" s="622"/>
      <c r="NMM79" s="621"/>
      <c r="NMN79" s="622"/>
      <c r="NMO79" s="622"/>
      <c r="NMP79" s="622"/>
      <c r="NMQ79" s="622"/>
      <c r="NMR79" s="622"/>
      <c r="NMS79" s="622"/>
      <c r="NMT79" s="622"/>
      <c r="NMU79" s="622"/>
      <c r="NMV79" s="622"/>
      <c r="NMW79" s="622"/>
      <c r="NMX79" s="622"/>
      <c r="NMY79" s="622"/>
      <c r="NMZ79" s="622"/>
      <c r="NNA79" s="621"/>
      <c r="NNB79" s="622"/>
      <c r="NNC79" s="622"/>
      <c r="NND79" s="622"/>
      <c r="NNE79" s="622"/>
      <c r="NNF79" s="622"/>
      <c r="NNG79" s="622"/>
      <c r="NNH79" s="622"/>
      <c r="NNI79" s="622"/>
      <c r="NNJ79" s="622"/>
      <c r="NNK79" s="622"/>
      <c r="NNL79" s="622"/>
      <c r="NNM79" s="622"/>
      <c r="NNN79" s="622"/>
      <c r="NNO79" s="621"/>
      <c r="NNP79" s="622"/>
      <c r="NNQ79" s="622"/>
      <c r="NNR79" s="622"/>
      <c r="NNS79" s="622"/>
      <c r="NNT79" s="622"/>
      <c r="NNU79" s="622"/>
      <c r="NNV79" s="622"/>
      <c r="NNW79" s="622"/>
      <c r="NNX79" s="622"/>
      <c r="NNY79" s="622"/>
      <c r="NNZ79" s="622"/>
      <c r="NOA79" s="622"/>
      <c r="NOB79" s="622"/>
      <c r="NOC79" s="621"/>
      <c r="NOD79" s="622"/>
      <c r="NOE79" s="622"/>
      <c r="NOF79" s="622"/>
      <c r="NOG79" s="622"/>
      <c r="NOH79" s="622"/>
      <c r="NOI79" s="622"/>
      <c r="NOJ79" s="622"/>
      <c r="NOK79" s="622"/>
      <c r="NOL79" s="622"/>
      <c r="NOM79" s="622"/>
      <c r="NON79" s="622"/>
      <c r="NOO79" s="622"/>
      <c r="NOP79" s="622"/>
      <c r="NOQ79" s="621"/>
      <c r="NOR79" s="622"/>
      <c r="NOS79" s="622"/>
      <c r="NOT79" s="622"/>
      <c r="NOU79" s="622"/>
      <c r="NOV79" s="622"/>
      <c r="NOW79" s="622"/>
      <c r="NOX79" s="622"/>
      <c r="NOY79" s="622"/>
      <c r="NOZ79" s="622"/>
      <c r="NPA79" s="622"/>
      <c r="NPB79" s="622"/>
      <c r="NPC79" s="622"/>
      <c r="NPD79" s="622"/>
      <c r="NPE79" s="621"/>
      <c r="NPF79" s="622"/>
      <c r="NPG79" s="622"/>
      <c r="NPH79" s="622"/>
      <c r="NPI79" s="622"/>
      <c r="NPJ79" s="622"/>
      <c r="NPK79" s="622"/>
      <c r="NPL79" s="622"/>
      <c r="NPM79" s="622"/>
      <c r="NPN79" s="622"/>
      <c r="NPO79" s="622"/>
      <c r="NPP79" s="622"/>
      <c r="NPQ79" s="622"/>
      <c r="NPR79" s="622"/>
      <c r="NPS79" s="621"/>
      <c r="NPT79" s="622"/>
      <c r="NPU79" s="622"/>
      <c r="NPV79" s="622"/>
      <c r="NPW79" s="622"/>
      <c r="NPX79" s="622"/>
      <c r="NPY79" s="622"/>
      <c r="NPZ79" s="622"/>
      <c r="NQA79" s="622"/>
      <c r="NQB79" s="622"/>
      <c r="NQC79" s="622"/>
      <c r="NQD79" s="622"/>
      <c r="NQE79" s="622"/>
      <c r="NQF79" s="622"/>
      <c r="NQG79" s="621"/>
      <c r="NQH79" s="622"/>
      <c r="NQI79" s="622"/>
      <c r="NQJ79" s="622"/>
      <c r="NQK79" s="622"/>
      <c r="NQL79" s="622"/>
      <c r="NQM79" s="622"/>
      <c r="NQN79" s="622"/>
      <c r="NQO79" s="622"/>
      <c r="NQP79" s="622"/>
      <c r="NQQ79" s="622"/>
      <c r="NQR79" s="622"/>
      <c r="NQS79" s="622"/>
      <c r="NQT79" s="622"/>
      <c r="NQU79" s="621"/>
      <c r="NQV79" s="622"/>
      <c r="NQW79" s="622"/>
      <c r="NQX79" s="622"/>
      <c r="NQY79" s="622"/>
      <c r="NQZ79" s="622"/>
      <c r="NRA79" s="622"/>
      <c r="NRB79" s="622"/>
      <c r="NRC79" s="622"/>
      <c r="NRD79" s="622"/>
      <c r="NRE79" s="622"/>
      <c r="NRF79" s="622"/>
      <c r="NRG79" s="622"/>
      <c r="NRH79" s="622"/>
      <c r="NRI79" s="621"/>
      <c r="NRJ79" s="622"/>
      <c r="NRK79" s="622"/>
      <c r="NRL79" s="622"/>
      <c r="NRM79" s="622"/>
      <c r="NRN79" s="622"/>
      <c r="NRO79" s="622"/>
      <c r="NRP79" s="622"/>
      <c r="NRQ79" s="622"/>
      <c r="NRR79" s="622"/>
      <c r="NRS79" s="622"/>
      <c r="NRT79" s="622"/>
      <c r="NRU79" s="622"/>
      <c r="NRV79" s="622"/>
      <c r="NRW79" s="621"/>
      <c r="NRX79" s="622"/>
      <c r="NRY79" s="622"/>
      <c r="NRZ79" s="622"/>
      <c r="NSA79" s="622"/>
      <c r="NSB79" s="622"/>
      <c r="NSC79" s="622"/>
      <c r="NSD79" s="622"/>
      <c r="NSE79" s="622"/>
      <c r="NSF79" s="622"/>
      <c r="NSG79" s="622"/>
      <c r="NSH79" s="622"/>
      <c r="NSI79" s="622"/>
      <c r="NSJ79" s="622"/>
      <c r="NSK79" s="621"/>
      <c r="NSL79" s="622"/>
      <c r="NSM79" s="622"/>
      <c r="NSN79" s="622"/>
      <c r="NSO79" s="622"/>
      <c r="NSP79" s="622"/>
      <c r="NSQ79" s="622"/>
      <c r="NSR79" s="622"/>
      <c r="NSS79" s="622"/>
      <c r="NST79" s="622"/>
      <c r="NSU79" s="622"/>
      <c r="NSV79" s="622"/>
      <c r="NSW79" s="622"/>
      <c r="NSX79" s="622"/>
      <c r="NSY79" s="621"/>
      <c r="NSZ79" s="622"/>
      <c r="NTA79" s="622"/>
      <c r="NTB79" s="622"/>
      <c r="NTC79" s="622"/>
      <c r="NTD79" s="622"/>
      <c r="NTE79" s="622"/>
      <c r="NTF79" s="622"/>
      <c r="NTG79" s="622"/>
      <c r="NTH79" s="622"/>
      <c r="NTI79" s="622"/>
      <c r="NTJ79" s="622"/>
      <c r="NTK79" s="622"/>
      <c r="NTL79" s="622"/>
      <c r="NTM79" s="621"/>
      <c r="NTN79" s="622"/>
      <c r="NTO79" s="622"/>
      <c r="NTP79" s="622"/>
      <c r="NTQ79" s="622"/>
      <c r="NTR79" s="622"/>
      <c r="NTS79" s="622"/>
      <c r="NTT79" s="622"/>
      <c r="NTU79" s="622"/>
      <c r="NTV79" s="622"/>
      <c r="NTW79" s="622"/>
      <c r="NTX79" s="622"/>
      <c r="NTY79" s="622"/>
      <c r="NTZ79" s="622"/>
      <c r="NUA79" s="621"/>
      <c r="NUB79" s="622"/>
      <c r="NUC79" s="622"/>
      <c r="NUD79" s="622"/>
      <c r="NUE79" s="622"/>
      <c r="NUF79" s="622"/>
      <c r="NUG79" s="622"/>
      <c r="NUH79" s="622"/>
      <c r="NUI79" s="622"/>
      <c r="NUJ79" s="622"/>
      <c r="NUK79" s="622"/>
      <c r="NUL79" s="622"/>
      <c r="NUM79" s="622"/>
      <c r="NUN79" s="622"/>
      <c r="NUO79" s="621"/>
      <c r="NUP79" s="622"/>
      <c r="NUQ79" s="622"/>
      <c r="NUR79" s="622"/>
      <c r="NUS79" s="622"/>
      <c r="NUT79" s="622"/>
      <c r="NUU79" s="622"/>
      <c r="NUV79" s="622"/>
      <c r="NUW79" s="622"/>
      <c r="NUX79" s="622"/>
      <c r="NUY79" s="622"/>
      <c r="NUZ79" s="622"/>
      <c r="NVA79" s="622"/>
      <c r="NVB79" s="622"/>
      <c r="NVC79" s="621"/>
      <c r="NVD79" s="622"/>
      <c r="NVE79" s="622"/>
      <c r="NVF79" s="622"/>
      <c r="NVG79" s="622"/>
      <c r="NVH79" s="622"/>
      <c r="NVI79" s="622"/>
      <c r="NVJ79" s="622"/>
      <c r="NVK79" s="622"/>
      <c r="NVL79" s="622"/>
      <c r="NVM79" s="622"/>
      <c r="NVN79" s="622"/>
      <c r="NVO79" s="622"/>
      <c r="NVP79" s="622"/>
      <c r="NVQ79" s="621"/>
      <c r="NVR79" s="622"/>
      <c r="NVS79" s="622"/>
      <c r="NVT79" s="622"/>
      <c r="NVU79" s="622"/>
      <c r="NVV79" s="622"/>
      <c r="NVW79" s="622"/>
      <c r="NVX79" s="622"/>
      <c r="NVY79" s="622"/>
      <c r="NVZ79" s="622"/>
      <c r="NWA79" s="622"/>
      <c r="NWB79" s="622"/>
      <c r="NWC79" s="622"/>
      <c r="NWD79" s="622"/>
      <c r="NWE79" s="621"/>
      <c r="NWF79" s="622"/>
      <c r="NWG79" s="622"/>
      <c r="NWH79" s="622"/>
      <c r="NWI79" s="622"/>
      <c r="NWJ79" s="622"/>
      <c r="NWK79" s="622"/>
      <c r="NWL79" s="622"/>
      <c r="NWM79" s="622"/>
      <c r="NWN79" s="622"/>
      <c r="NWO79" s="622"/>
      <c r="NWP79" s="622"/>
      <c r="NWQ79" s="622"/>
      <c r="NWR79" s="622"/>
      <c r="NWS79" s="621"/>
      <c r="NWT79" s="622"/>
      <c r="NWU79" s="622"/>
      <c r="NWV79" s="622"/>
      <c r="NWW79" s="622"/>
      <c r="NWX79" s="622"/>
      <c r="NWY79" s="622"/>
      <c r="NWZ79" s="622"/>
      <c r="NXA79" s="622"/>
      <c r="NXB79" s="622"/>
      <c r="NXC79" s="622"/>
      <c r="NXD79" s="622"/>
      <c r="NXE79" s="622"/>
      <c r="NXF79" s="622"/>
      <c r="NXG79" s="621"/>
      <c r="NXH79" s="622"/>
      <c r="NXI79" s="622"/>
      <c r="NXJ79" s="622"/>
      <c r="NXK79" s="622"/>
      <c r="NXL79" s="622"/>
      <c r="NXM79" s="622"/>
      <c r="NXN79" s="622"/>
      <c r="NXO79" s="622"/>
      <c r="NXP79" s="622"/>
      <c r="NXQ79" s="622"/>
      <c r="NXR79" s="622"/>
      <c r="NXS79" s="622"/>
      <c r="NXT79" s="622"/>
      <c r="NXU79" s="621"/>
      <c r="NXV79" s="622"/>
      <c r="NXW79" s="622"/>
      <c r="NXX79" s="622"/>
      <c r="NXY79" s="622"/>
      <c r="NXZ79" s="622"/>
      <c r="NYA79" s="622"/>
      <c r="NYB79" s="622"/>
      <c r="NYC79" s="622"/>
      <c r="NYD79" s="622"/>
      <c r="NYE79" s="622"/>
      <c r="NYF79" s="622"/>
      <c r="NYG79" s="622"/>
      <c r="NYH79" s="622"/>
      <c r="NYI79" s="621"/>
      <c r="NYJ79" s="622"/>
      <c r="NYK79" s="622"/>
      <c r="NYL79" s="622"/>
      <c r="NYM79" s="622"/>
      <c r="NYN79" s="622"/>
      <c r="NYO79" s="622"/>
      <c r="NYP79" s="622"/>
      <c r="NYQ79" s="622"/>
      <c r="NYR79" s="622"/>
      <c r="NYS79" s="622"/>
      <c r="NYT79" s="622"/>
      <c r="NYU79" s="622"/>
      <c r="NYV79" s="622"/>
      <c r="NYW79" s="621"/>
      <c r="NYX79" s="622"/>
      <c r="NYY79" s="622"/>
      <c r="NYZ79" s="622"/>
      <c r="NZA79" s="622"/>
      <c r="NZB79" s="622"/>
      <c r="NZC79" s="622"/>
      <c r="NZD79" s="622"/>
      <c r="NZE79" s="622"/>
      <c r="NZF79" s="622"/>
      <c r="NZG79" s="622"/>
      <c r="NZH79" s="622"/>
      <c r="NZI79" s="622"/>
      <c r="NZJ79" s="622"/>
      <c r="NZK79" s="621"/>
      <c r="NZL79" s="622"/>
      <c r="NZM79" s="622"/>
      <c r="NZN79" s="622"/>
      <c r="NZO79" s="622"/>
      <c r="NZP79" s="622"/>
      <c r="NZQ79" s="622"/>
      <c r="NZR79" s="622"/>
      <c r="NZS79" s="622"/>
      <c r="NZT79" s="622"/>
      <c r="NZU79" s="622"/>
      <c r="NZV79" s="622"/>
      <c r="NZW79" s="622"/>
      <c r="NZX79" s="622"/>
      <c r="NZY79" s="621"/>
      <c r="NZZ79" s="622"/>
      <c r="OAA79" s="622"/>
      <c r="OAB79" s="622"/>
      <c r="OAC79" s="622"/>
      <c r="OAD79" s="622"/>
      <c r="OAE79" s="622"/>
      <c r="OAF79" s="622"/>
      <c r="OAG79" s="622"/>
      <c r="OAH79" s="622"/>
      <c r="OAI79" s="622"/>
      <c r="OAJ79" s="622"/>
      <c r="OAK79" s="622"/>
      <c r="OAL79" s="622"/>
      <c r="OAM79" s="621"/>
      <c r="OAN79" s="622"/>
      <c r="OAO79" s="622"/>
      <c r="OAP79" s="622"/>
      <c r="OAQ79" s="622"/>
      <c r="OAR79" s="622"/>
      <c r="OAS79" s="622"/>
      <c r="OAT79" s="622"/>
      <c r="OAU79" s="622"/>
      <c r="OAV79" s="622"/>
      <c r="OAW79" s="622"/>
      <c r="OAX79" s="622"/>
      <c r="OAY79" s="622"/>
      <c r="OAZ79" s="622"/>
      <c r="OBA79" s="621"/>
      <c r="OBB79" s="622"/>
      <c r="OBC79" s="622"/>
      <c r="OBD79" s="622"/>
      <c r="OBE79" s="622"/>
      <c r="OBF79" s="622"/>
      <c r="OBG79" s="622"/>
      <c r="OBH79" s="622"/>
      <c r="OBI79" s="622"/>
      <c r="OBJ79" s="622"/>
      <c r="OBK79" s="622"/>
      <c r="OBL79" s="622"/>
      <c r="OBM79" s="622"/>
      <c r="OBN79" s="622"/>
      <c r="OBO79" s="621"/>
      <c r="OBP79" s="622"/>
      <c r="OBQ79" s="622"/>
      <c r="OBR79" s="622"/>
      <c r="OBS79" s="622"/>
      <c r="OBT79" s="622"/>
      <c r="OBU79" s="622"/>
      <c r="OBV79" s="622"/>
      <c r="OBW79" s="622"/>
      <c r="OBX79" s="622"/>
      <c r="OBY79" s="622"/>
      <c r="OBZ79" s="622"/>
      <c r="OCA79" s="622"/>
      <c r="OCB79" s="622"/>
      <c r="OCC79" s="621"/>
      <c r="OCD79" s="622"/>
      <c r="OCE79" s="622"/>
      <c r="OCF79" s="622"/>
      <c r="OCG79" s="622"/>
      <c r="OCH79" s="622"/>
      <c r="OCI79" s="622"/>
      <c r="OCJ79" s="622"/>
      <c r="OCK79" s="622"/>
      <c r="OCL79" s="622"/>
      <c r="OCM79" s="622"/>
      <c r="OCN79" s="622"/>
      <c r="OCO79" s="622"/>
      <c r="OCP79" s="622"/>
      <c r="OCQ79" s="621"/>
      <c r="OCR79" s="622"/>
      <c r="OCS79" s="622"/>
      <c r="OCT79" s="622"/>
      <c r="OCU79" s="622"/>
      <c r="OCV79" s="622"/>
      <c r="OCW79" s="622"/>
      <c r="OCX79" s="622"/>
      <c r="OCY79" s="622"/>
      <c r="OCZ79" s="622"/>
      <c r="ODA79" s="622"/>
      <c r="ODB79" s="622"/>
      <c r="ODC79" s="622"/>
      <c r="ODD79" s="622"/>
      <c r="ODE79" s="621"/>
      <c r="ODF79" s="622"/>
      <c r="ODG79" s="622"/>
      <c r="ODH79" s="622"/>
      <c r="ODI79" s="622"/>
      <c r="ODJ79" s="622"/>
      <c r="ODK79" s="622"/>
      <c r="ODL79" s="622"/>
      <c r="ODM79" s="622"/>
      <c r="ODN79" s="622"/>
      <c r="ODO79" s="622"/>
      <c r="ODP79" s="622"/>
      <c r="ODQ79" s="622"/>
      <c r="ODR79" s="622"/>
      <c r="ODS79" s="621"/>
      <c r="ODT79" s="622"/>
      <c r="ODU79" s="622"/>
      <c r="ODV79" s="622"/>
      <c r="ODW79" s="622"/>
      <c r="ODX79" s="622"/>
      <c r="ODY79" s="622"/>
      <c r="ODZ79" s="622"/>
      <c r="OEA79" s="622"/>
      <c r="OEB79" s="622"/>
      <c r="OEC79" s="622"/>
      <c r="OED79" s="622"/>
      <c r="OEE79" s="622"/>
      <c r="OEF79" s="622"/>
      <c r="OEG79" s="621"/>
      <c r="OEH79" s="622"/>
      <c r="OEI79" s="622"/>
      <c r="OEJ79" s="622"/>
      <c r="OEK79" s="622"/>
      <c r="OEL79" s="622"/>
      <c r="OEM79" s="622"/>
      <c r="OEN79" s="622"/>
      <c r="OEO79" s="622"/>
      <c r="OEP79" s="622"/>
      <c r="OEQ79" s="622"/>
      <c r="OER79" s="622"/>
      <c r="OES79" s="622"/>
      <c r="OET79" s="622"/>
      <c r="OEU79" s="621"/>
      <c r="OEV79" s="622"/>
      <c r="OEW79" s="622"/>
      <c r="OEX79" s="622"/>
      <c r="OEY79" s="622"/>
      <c r="OEZ79" s="622"/>
      <c r="OFA79" s="622"/>
      <c r="OFB79" s="622"/>
      <c r="OFC79" s="622"/>
      <c r="OFD79" s="622"/>
      <c r="OFE79" s="622"/>
      <c r="OFF79" s="622"/>
      <c r="OFG79" s="622"/>
      <c r="OFH79" s="622"/>
      <c r="OFI79" s="621"/>
      <c r="OFJ79" s="622"/>
      <c r="OFK79" s="622"/>
      <c r="OFL79" s="622"/>
      <c r="OFM79" s="622"/>
      <c r="OFN79" s="622"/>
      <c r="OFO79" s="622"/>
      <c r="OFP79" s="622"/>
      <c r="OFQ79" s="622"/>
      <c r="OFR79" s="622"/>
      <c r="OFS79" s="622"/>
      <c r="OFT79" s="622"/>
      <c r="OFU79" s="622"/>
      <c r="OFV79" s="622"/>
      <c r="OFW79" s="621"/>
      <c r="OFX79" s="622"/>
      <c r="OFY79" s="622"/>
      <c r="OFZ79" s="622"/>
      <c r="OGA79" s="622"/>
      <c r="OGB79" s="622"/>
      <c r="OGC79" s="622"/>
      <c r="OGD79" s="622"/>
      <c r="OGE79" s="622"/>
      <c r="OGF79" s="622"/>
      <c r="OGG79" s="622"/>
      <c r="OGH79" s="622"/>
      <c r="OGI79" s="622"/>
      <c r="OGJ79" s="622"/>
      <c r="OGK79" s="621"/>
      <c r="OGL79" s="622"/>
      <c r="OGM79" s="622"/>
      <c r="OGN79" s="622"/>
      <c r="OGO79" s="622"/>
      <c r="OGP79" s="622"/>
      <c r="OGQ79" s="622"/>
      <c r="OGR79" s="622"/>
      <c r="OGS79" s="622"/>
      <c r="OGT79" s="622"/>
      <c r="OGU79" s="622"/>
      <c r="OGV79" s="622"/>
      <c r="OGW79" s="622"/>
      <c r="OGX79" s="622"/>
      <c r="OGY79" s="621"/>
      <c r="OGZ79" s="622"/>
      <c r="OHA79" s="622"/>
      <c r="OHB79" s="622"/>
      <c r="OHC79" s="622"/>
      <c r="OHD79" s="622"/>
      <c r="OHE79" s="622"/>
      <c r="OHF79" s="622"/>
      <c r="OHG79" s="622"/>
      <c r="OHH79" s="622"/>
      <c r="OHI79" s="622"/>
      <c r="OHJ79" s="622"/>
      <c r="OHK79" s="622"/>
      <c r="OHL79" s="622"/>
      <c r="OHM79" s="621"/>
      <c r="OHN79" s="622"/>
      <c r="OHO79" s="622"/>
      <c r="OHP79" s="622"/>
      <c r="OHQ79" s="622"/>
      <c r="OHR79" s="622"/>
      <c r="OHS79" s="622"/>
      <c r="OHT79" s="622"/>
      <c r="OHU79" s="622"/>
      <c r="OHV79" s="622"/>
      <c r="OHW79" s="622"/>
      <c r="OHX79" s="622"/>
      <c r="OHY79" s="622"/>
      <c r="OHZ79" s="622"/>
      <c r="OIA79" s="621"/>
      <c r="OIB79" s="622"/>
      <c r="OIC79" s="622"/>
      <c r="OID79" s="622"/>
      <c r="OIE79" s="622"/>
      <c r="OIF79" s="622"/>
      <c r="OIG79" s="622"/>
      <c r="OIH79" s="622"/>
      <c r="OII79" s="622"/>
      <c r="OIJ79" s="622"/>
      <c r="OIK79" s="622"/>
      <c r="OIL79" s="622"/>
      <c r="OIM79" s="622"/>
      <c r="OIN79" s="622"/>
      <c r="OIO79" s="621"/>
      <c r="OIP79" s="622"/>
      <c r="OIQ79" s="622"/>
      <c r="OIR79" s="622"/>
      <c r="OIS79" s="622"/>
      <c r="OIT79" s="622"/>
      <c r="OIU79" s="622"/>
      <c r="OIV79" s="622"/>
      <c r="OIW79" s="622"/>
      <c r="OIX79" s="622"/>
      <c r="OIY79" s="622"/>
      <c r="OIZ79" s="622"/>
      <c r="OJA79" s="622"/>
      <c r="OJB79" s="622"/>
      <c r="OJC79" s="621"/>
      <c r="OJD79" s="622"/>
      <c r="OJE79" s="622"/>
      <c r="OJF79" s="622"/>
      <c r="OJG79" s="622"/>
      <c r="OJH79" s="622"/>
      <c r="OJI79" s="622"/>
      <c r="OJJ79" s="622"/>
      <c r="OJK79" s="622"/>
      <c r="OJL79" s="622"/>
      <c r="OJM79" s="622"/>
      <c r="OJN79" s="622"/>
      <c r="OJO79" s="622"/>
      <c r="OJP79" s="622"/>
      <c r="OJQ79" s="621"/>
      <c r="OJR79" s="622"/>
      <c r="OJS79" s="622"/>
      <c r="OJT79" s="622"/>
      <c r="OJU79" s="622"/>
      <c r="OJV79" s="622"/>
      <c r="OJW79" s="622"/>
      <c r="OJX79" s="622"/>
      <c r="OJY79" s="622"/>
      <c r="OJZ79" s="622"/>
      <c r="OKA79" s="622"/>
      <c r="OKB79" s="622"/>
      <c r="OKC79" s="622"/>
      <c r="OKD79" s="622"/>
      <c r="OKE79" s="621"/>
      <c r="OKF79" s="622"/>
      <c r="OKG79" s="622"/>
      <c r="OKH79" s="622"/>
      <c r="OKI79" s="622"/>
      <c r="OKJ79" s="622"/>
      <c r="OKK79" s="622"/>
      <c r="OKL79" s="622"/>
      <c r="OKM79" s="622"/>
      <c r="OKN79" s="622"/>
      <c r="OKO79" s="622"/>
      <c r="OKP79" s="622"/>
      <c r="OKQ79" s="622"/>
      <c r="OKR79" s="622"/>
      <c r="OKS79" s="621"/>
      <c r="OKT79" s="622"/>
      <c r="OKU79" s="622"/>
      <c r="OKV79" s="622"/>
      <c r="OKW79" s="622"/>
      <c r="OKX79" s="622"/>
      <c r="OKY79" s="622"/>
      <c r="OKZ79" s="622"/>
      <c r="OLA79" s="622"/>
      <c r="OLB79" s="622"/>
      <c r="OLC79" s="622"/>
      <c r="OLD79" s="622"/>
      <c r="OLE79" s="622"/>
      <c r="OLF79" s="622"/>
      <c r="OLG79" s="621"/>
      <c r="OLH79" s="622"/>
      <c r="OLI79" s="622"/>
      <c r="OLJ79" s="622"/>
      <c r="OLK79" s="622"/>
      <c r="OLL79" s="622"/>
      <c r="OLM79" s="622"/>
      <c r="OLN79" s="622"/>
      <c r="OLO79" s="622"/>
      <c r="OLP79" s="622"/>
      <c r="OLQ79" s="622"/>
      <c r="OLR79" s="622"/>
      <c r="OLS79" s="622"/>
      <c r="OLT79" s="622"/>
      <c r="OLU79" s="621"/>
      <c r="OLV79" s="622"/>
      <c r="OLW79" s="622"/>
      <c r="OLX79" s="622"/>
      <c r="OLY79" s="622"/>
      <c r="OLZ79" s="622"/>
      <c r="OMA79" s="622"/>
      <c r="OMB79" s="622"/>
      <c r="OMC79" s="622"/>
      <c r="OMD79" s="622"/>
      <c r="OME79" s="622"/>
      <c r="OMF79" s="622"/>
      <c r="OMG79" s="622"/>
      <c r="OMH79" s="622"/>
      <c r="OMI79" s="621"/>
      <c r="OMJ79" s="622"/>
      <c r="OMK79" s="622"/>
      <c r="OML79" s="622"/>
      <c r="OMM79" s="622"/>
      <c r="OMN79" s="622"/>
      <c r="OMO79" s="622"/>
      <c r="OMP79" s="622"/>
      <c r="OMQ79" s="622"/>
      <c r="OMR79" s="622"/>
      <c r="OMS79" s="622"/>
      <c r="OMT79" s="622"/>
      <c r="OMU79" s="622"/>
      <c r="OMV79" s="622"/>
      <c r="OMW79" s="621"/>
      <c r="OMX79" s="622"/>
      <c r="OMY79" s="622"/>
      <c r="OMZ79" s="622"/>
      <c r="ONA79" s="622"/>
      <c r="ONB79" s="622"/>
      <c r="ONC79" s="622"/>
      <c r="OND79" s="622"/>
      <c r="ONE79" s="622"/>
      <c r="ONF79" s="622"/>
      <c r="ONG79" s="622"/>
      <c r="ONH79" s="622"/>
      <c r="ONI79" s="622"/>
      <c r="ONJ79" s="622"/>
      <c r="ONK79" s="621"/>
      <c r="ONL79" s="622"/>
      <c r="ONM79" s="622"/>
      <c r="ONN79" s="622"/>
      <c r="ONO79" s="622"/>
      <c r="ONP79" s="622"/>
      <c r="ONQ79" s="622"/>
      <c r="ONR79" s="622"/>
      <c r="ONS79" s="622"/>
      <c r="ONT79" s="622"/>
      <c r="ONU79" s="622"/>
      <c r="ONV79" s="622"/>
      <c r="ONW79" s="622"/>
      <c r="ONX79" s="622"/>
      <c r="ONY79" s="621"/>
      <c r="ONZ79" s="622"/>
      <c r="OOA79" s="622"/>
      <c r="OOB79" s="622"/>
      <c r="OOC79" s="622"/>
      <c r="OOD79" s="622"/>
      <c r="OOE79" s="622"/>
      <c r="OOF79" s="622"/>
      <c r="OOG79" s="622"/>
      <c r="OOH79" s="622"/>
      <c r="OOI79" s="622"/>
      <c r="OOJ79" s="622"/>
      <c r="OOK79" s="622"/>
      <c r="OOL79" s="622"/>
      <c r="OOM79" s="621"/>
      <c r="OON79" s="622"/>
      <c r="OOO79" s="622"/>
      <c r="OOP79" s="622"/>
      <c r="OOQ79" s="622"/>
      <c r="OOR79" s="622"/>
      <c r="OOS79" s="622"/>
      <c r="OOT79" s="622"/>
      <c r="OOU79" s="622"/>
      <c r="OOV79" s="622"/>
      <c r="OOW79" s="622"/>
      <c r="OOX79" s="622"/>
      <c r="OOY79" s="622"/>
      <c r="OOZ79" s="622"/>
      <c r="OPA79" s="621"/>
      <c r="OPB79" s="622"/>
      <c r="OPC79" s="622"/>
      <c r="OPD79" s="622"/>
      <c r="OPE79" s="622"/>
      <c r="OPF79" s="622"/>
      <c r="OPG79" s="622"/>
      <c r="OPH79" s="622"/>
      <c r="OPI79" s="622"/>
      <c r="OPJ79" s="622"/>
      <c r="OPK79" s="622"/>
      <c r="OPL79" s="622"/>
      <c r="OPM79" s="622"/>
      <c r="OPN79" s="622"/>
      <c r="OPO79" s="621"/>
      <c r="OPP79" s="622"/>
      <c r="OPQ79" s="622"/>
      <c r="OPR79" s="622"/>
      <c r="OPS79" s="622"/>
      <c r="OPT79" s="622"/>
      <c r="OPU79" s="622"/>
      <c r="OPV79" s="622"/>
      <c r="OPW79" s="622"/>
      <c r="OPX79" s="622"/>
      <c r="OPY79" s="622"/>
      <c r="OPZ79" s="622"/>
      <c r="OQA79" s="622"/>
      <c r="OQB79" s="622"/>
      <c r="OQC79" s="621"/>
      <c r="OQD79" s="622"/>
      <c r="OQE79" s="622"/>
      <c r="OQF79" s="622"/>
      <c r="OQG79" s="622"/>
      <c r="OQH79" s="622"/>
      <c r="OQI79" s="622"/>
      <c r="OQJ79" s="622"/>
      <c r="OQK79" s="622"/>
      <c r="OQL79" s="622"/>
      <c r="OQM79" s="622"/>
      <c r="OQN79" s="622"/>
      <c r="OQO79" s="622"/>
      <c r="OQP79" s="622"/>
      <c r="OQQ79" s="621"/>
      <c r="OQR79" s="622"/>
      <c r="OQS79" s="622"/>
      <c r="OQT79" s="622"/>
      <c r="OQU79" s="622"/>
      <c r="OQV79" s="622"/>
      <c r="OQW79" s="622"/>
      <c r="OQX79" s="622"/>
      <c r="OQY79" s="622"/>
      <c r="OQZ79" s="622"/>
      <c r="ORA79" s="622"/>
      <c r="ORB79" s="622"/>
      <c r="ORC79" s="622"/>
      <c r="ORD79" s="622"/>
      <c r="ORE79" s="621"/>
      <c r="ORF79" s="622"/>
      <c r="ORG79" s="622"/>
      <c r="ORH79" s="622"/>
      <c r="ORI79" s="622"/>
      <c r="ORJ79" s="622"/>
      <c r="ORK79" s="622"/>
      <c r="ORL79" s="622"/>
      <c r="ORM79" s="622"/>
      <c r="ORN79" s="622"/>
      <c r="ORO79" s="622"/>
      <c r="ORP79" s="622"/>
      <c r="ORQ79" s="622"/>
      <c r="ORR79" s="622"/>
      <c r="ORS79" s="621"/>
      <c r="ORT79" s="622"/>
      <c r="ORU79" s="622"/>
      <c r="ORV79" s="622"/>
      <c r="ORW79" s="622"/>
      <c r="ORX79" s="622"/>
      <c r="ORY79" s="622"/>
      <c r="ORZ79" s="622"/>
      <c r="OSA79" s="622"/>
      <c r="OSB79" s="622"/>
      <c r="OSC79" s="622"/>
      <c r="OSD79" s="622"/>
      <c r="OSE79" s="622"/>
      <c r="OSF79" s="622"/>
      <c r="OSG79" s="621"/>
      <c r="OSH79" s="622"/>
      <c r="OSI79" s="622"/>
      <c r="OSJ79" s="622"/>
      <c r="OSK79" s="622"/>
      <c r="OSL79" s="622"/>
      <c r="OSM79" s="622"/>
      <c r="OSN79" s="622"/>
      <c r="OSO79" s="622"/>
      <c r="OSP79" s="622"/>
      <c r="OSQ79" s="622"/>
      <c r="OSR79" s="622"/>
      <c r="OSS79" s="622"/>
      <c r="OST79" s="622"/>
      <c r="OSU79" s="621"/>
      <c r="OSV79" s="622"/>
      <c r="OSW79" s="622"/>
      <c r="OSX79" s="622"/>
      <c r="OSY79" s="622"/>
      <c r="OSZ79" s="622"/>
      <c r="OTA79" s="622"/>
      <c r="OTB79" s="622"/>
      <c r="OTC79" s="622"/>
      <c r="OTD79" s="622"/>
      <c r="OTE79" s="622"/>
      <c r="OTF79" s="622"/>
      <c r="OTG79" s="622"/>
      <c r="OTH79" s="622"/>
      <c r="OTI79" s="621"/>
      <c r="OTJ79" s="622"/>
      <c r="OTK79" s="622"/>
      <c r="OTL79" s="622"/>
      <c r="OTM79" s="622"/>
      <c r="OTN79" s="622"/>
      <c r="OTO79" s="622"/>
      <c r="OTP79" s="622"/>
      <c r="OTQ79" s="622"/>
      <c r="OTR79" s="622"/>
      <c r="OTS79" s="622"/>
      <c r="OTT79" s="622"/>
      <c r="OTU79" s="622"/>
      <c r="OTV79" s="622"/>
      <c r="OTW79" s="621"/>
      <c r="OTX79" s="622"/>
      <c r="OTY79" s="622"/>
      <c r="OTZ79" s="622"/>
      <c r="OUA79" s="622"/>
      <c r="OUB79" s="622"/>
      <c r="OUC79" s="622"/>
      <c r="OUD79" s="622"/>
      <c r="OUE79" s="622"/>
      <c r="OUF79" s="622"/>
      <c r="OUG79" s="622"/>
      <c r="OUH79" s="622"/>
      <c r="OUI79" s="622"/>
      <c r="OUJ79" s="622"/>
      <c r="OUK79" s="621"/>
      <c r="OUL79" s="622"/>
      <c r="OUM79" s="622"/>
      <c r="OUN79" s="622"/>
      <c r="OUO79" s="622"/>
      <c r="OUP79" s="622"/>
      <c r="OUQ79" s="622"/>
      <c r="OUR79" s="622"/>
      <c r="OUS79" s="622"/>
      <c r="OUT79" s="622"/>
      <c r="OUU79" s="622"/>
      <c r="OUV79" s="622"/>
      <c r="OUW79" s="622"/>
      <c r="OUX79" s="622"/>
      <c r="OUY79" s="621"/>
      <c r="OUZ79" s="622"/>
      <c r="OVA79" s="622"/>
      <c r="OVB79" s="622"/>
      <c r="OVC79" s="622"/>
      <c r="OVD79" s="622"/>
      <c r="OVE79" s="622"/>
      <c r="OVF79" s="622"/>
      <c r="OVG79" s="622"/>
      <c r="OVH79" s="622"/>
      <c r="OVI79" s="622"/>
      <c r="OVJ79" s="622"/>
      <c r="OVK79" s="622"/>
      <c r="OVL79" s="622"/>
      <c r="OVM79" s="621"/>
      <c r="OVN79" s="622"/>
      <c r="OVO79" s="622"/>
      <c r="OVP79" s="622"/>
      <c r="OVQ79" s="622"/>
      <c r="OVR79" s="622"/>
      <c r="OVS79" s="622"/>
      <c r="OVT79" s="622"/>
      <c r="OVU79" s="622"/>
      <c r="OVV79" s="622"/>
      <c r="OVW79" s="622"/>
      <c r="OVX79" s="622"/>
      <c r="OVY79" s="622"/>
      <c r="OVZ79" s="622"/>
      <c r="OWA79" s="621"/>
      <c r="OWB79" s="622"/>
      <c r="OWC79" s="622"/>
      <c r="OWD79" s="622"/>
      <c r="OWE79" s="622"/>
      <c r="OWF79" s="622"/>
      <c r="OWG79" s="622"/>
      <c r="OWH79" s="622"/>
      <c r="OWI79" s="622"/>
      <c r="OWJ79" s="622"/>
      <c r="OWK79" s="622"/>
      <c r="OWL79" s="622"/>
      <c r="OWM79" s="622"/>
      <c r="OWN79" s="622"/>
      <c r="OWO79" s="621"/>
      <c r="OWP79" s="622"/>
      <c r="OWQ79" s="622"/>
      <c r="OWR79" s="622"/>
      <c r="OWS79" s="622"/>
      <c r="OWT79" s="622"/>
      <c r="OWU79" s="622"/>
      <c r="OWV79" s="622"/>
      <c r="OWW79" s="622"/>
      <c r="OWX79" s="622"/>
      <c r="OWY79" s="622"/>
      <c r="OWZ79" s="622"/>
      <c r="OXA79" s="622"/>
      <c r="OXB79" s="622"/>
      <c r="OXC79" s="621"/>
      <c r="OXD79" s="622"/>
      <c r="OXE79" s="622"/>
      <c r="OXF79" s="622"/>
      <c r="OXG79" s="622"/>
      <c r="OXH79" s="622"/>
      <c r="OXI79" s="622"/>
      <c r="OXJ79" s="622"/>
      <c r="OXK79" s="622"/>
      <c r="OXL79" s="622"/>
      <c r="OXM79" s="622"/>
      <c r="OXN79" s="622"/>
      <c r="OXO79" s="622"/>
      <c r="OXP79" s="622"/>
      <c r="OXQ79" s="621"/>
      <c r="OXR79" s="622"/>
      <c r="OXS79" s="622"/>
      <c r="OXT79" s="622"/>
      <c r="OXU79" s="622"/>
      <c r="OXV79" s="622"/>
      <c r="OXW79" s="622"/>
      <c r="OXX79" s="622"/>
      <c r="OXY79" s="622"/>
      <c r="OXZ79" s="622"/>
      <c r="OYA79" s="622"/>
      <c r="OYB79" s="622"/>
      <c r="OYC79" s="622"/>
      <c r="OYD79" s="622"/>
      <c r="OYE79" s="621"/>
      <c r="OYF79" s="622"/>
      <c r="OYG79" s="622"/>
      <c r="OYH79" s="622"/>
      <c r="OYI79" s="622"/>
      <c r="OYJ79" s="622"/>
      <c r="OYK79" s="622"/>
      <c r="OYL79" s="622"/>
      <c r="OYM79" s="622"/>
      <c r="OYN79" s="622"/>
      <c r="OYO79" s="622"/>
      <c r="OYP79" s="622"/>
      <c r="OYQ79" s="622"/>
      <c r="OYR79" s="622"/>
      <c r="OYS79" s="621"/>
      <c r="OYT79" s="622"/>
      <c r="OYU79" s="622"/>
      <c r="OYV79" s="622"/>
      <c r="OYW79" s="622"/>
      <c r="OYX79" s="622"/>
      <c r="OYY79" s="622"/>
      <c r="OYZ79" s="622"/>
      <c r="OZA79" s="622"/>
      <c r="OZB79" s="622"/>
      <c r="OZC79" s="622"/>
      <c r="OZD79" s="622"/>
      <c r="OZE79" s="622"/>
      <c r="OZF79" s="622"/>
      <c r="OZG79" s="621"/>
      <c r="OZH79" s="622"/>
      <c r="OZI79" s="622"/>
      <c r="OZJ79" s="622"/>
      <c r="OZK79" s="622"/>
      <c r="OZL79" s="622"/>
      <c r="OZM79" s="622"/>
      <c r="OZN79" s="622"/>
      <c r="OZO79" s="622"/>
      <c r="OZP79" s="622"/>
      <c r="OZQ79" s="622"/>
      <c r="OZR79" s="622"/>
      <c r="OZS79" s="622"/>
      <c r="OZT79" s="622"/>
      <c r="OZU79" s="621"/>
      <c r="OZV79" s="622"/>
      <c r="OZW79" s="622"/>
      <c r="OZX79" s="622"/>
      <c r="OZY79" s="622"/>
      <c r="OZZ79" s="622"/>
      <c r="PAA79" s="622"/>
      <c r="PAB79" s="622"/>
      <c r="PAC79" s="622"/>
      <c r="PAD79" s="622"/>
      <c r="PAE79" s="622"/>
      <c r="PAF79" s="622"/>
      <c r="PAG79" s="622"/>
      <c r="PAH79" s="622"/>
      <c r="PAI79" s="621"/>
      <c r="PAJ79" s="622"/>
      <c r="PAK79" s="622"/>
      <c r="PAL79" s="622"/>
      <c r="PAM79" s="622"/>
      <c r="PAN79" s="622"/>
      <c r="PAO79" s="622"/>
      <c r="PAP79" s="622"/>
      <c r="PAQ79" s="622"/>
      <c r="PAR79" s="622"/>
      <c r="PAS79" s="622"/>
      <c r="PAT79" s="622"/>
      <c r="PAU79" s="622"/>
      <c r="PAV79" s="622"/>
      <c r="PAW79" s="621"/>
      <c r="PAX79" s="622"/>
      <c r="PAY79" s="622"/>
      <c r="PAZ79" s="622"/>
      <c r="PBA79" s="622"/>
      <c r="PBB79" s="622"/>
      <c r="PBC79" s="622"/>
      <c r="PBD79" s="622"/>
      <c r="PBE79" s="622"/>
      <c r="PBF79" s="622"/>
      <c r="PBG79" s="622"/>
      <c r="PBH79" s="622"/>
      <c r="PBI79" s="622"/>
      <c r="PBJ79" s="622"/>
      <c r="PBK79" s="621"/>
      <c r="PBL79" s="622"/>
      <c r="PBM79" s="622"/>
      <c r="PBN79" s="622"/>
      <c r="PBO79" s="622"/>
      <c r="PBP79" s="622"/>
      <c r="PBQ79" s="622"/>
      <c r="PBR79" s="622"/>
      <c r="PBS79" s="622"/>
      <c r="PBT79" s="622"/>
      <c r="PBU79" s="622"/>
      <c r="PBV79" s="622"/>
      <c r="PBW79" s="622"/>
      <c r="PBX79" s="622"/>
      <c r="PBY79" s="621"/>
      <c r="PBZ79" s="622"/>
      <c r="PCA79" s="622"/>
      <c r="PCB79" s="622"/>
      <c r="PCC79" s="622"/>
      <c r="PCD79" s="622"/>
      <c r="PCE79" s="622"/>
      <c r="PCF79" s="622"/>
      <c r="PCG79" s="622"/>
      <c r="PCH79" s="622"/>
      <c r="PCI79" s="622"/>
      <c r="PCJ79" s="622"/>
      <c r="PCK79" s="622"/>
      <c r="PCL79" s="622"/>
      <c r="PCM79" s="621"/>
      <c r="PCN79" s="622"/>
      <c r="PCO79" s="622"/>
      <c r="PCP79" s="622"/>
      <c r="PCQ79" s="622"/>
      <c r="PCR79" s="622"/>
      <c r="PCS79" s="622"/>
      <c r="PCT79" s="622"/>
      <c r="PCU79" s="622"/>
      <c r="PCV79" s="622"/>
      <c r="PCW79" s="622"/>
      <c r="PCX79" s="622"/>
      <c r="PCY79" s="622"/>
      <c r="PCZ79" s="622"/>
      <c r="PDA79" s="621"/>
      <c r="PDB79" s="622"/>
      <c r="PDC79" s="622"/>
      <c r="PDD79" s="622"/>
      <c r="PDE79" s="622"/>
      <c r="PDF79" s="622"/>
      <c r="PDG79" s="622"/>
      <c r="PDH79" s="622"/>
      <c r="PDI79" s="622"/>
      <c r="PDJ79" s="622"/>
      <c r="PDK79" s="622"/>
      <c r="PDL79" s="622"/>
      <c r="PDM79" s="622"/>
      <c r="PDN79" s="622"/>
      <c r="PDO79" s="621"/>
      <c r="PDP79" s="622"/>
      <c r="PDQ79" s="622"/>
      <c r="PDR79" s="622"/>
      <c r="PDS79" s="622"/>
      <c r="PDT79" s="622"/>
      <c r="PDU79" s="622"/>
      <c r="PDV79" s="622"/>
      <c r="PDW79" s="622"/>
      <c r="PDX79" s="622"/>
      <c r="PDY79" s="622"/>
      <c r="PDZ79" s="622"/>
      <c r="PEA79" s="622"/>
      <c r="PEB79" s="622"/>
      <c r="PEC79" s="621"/>
      <c r="PED79" s="622"/>
      <c r="PEE79" s="622"/>
      <c r="PEF79" s="622"/>
      <c r="PEG79" s="622"/>
      <c r="PEH79" s="622"/>
      <c r="PEI79" s="622"/>
      <c r="PEJ79" s="622"/>
      <c r="PEK79" s="622"/>
      <c r="PEL79" s="622"/>
      <c r="PEM79" s="622"/>
      <c r="PEN79" s="622"/>
      <c r="PEO79" s="622"/>
      <c r="PEP79" s="622"/>
      <c r="PEQ79" s="621"/>
      <c r="PER79" s="622"/>
      <c r="PES79" s="622"/>
      <c r="PET79" s="622"/>
      <c r="PEU79" s="622"/>
      <c r="PEV79" s="622"/>
      <c r="PEW79" s="622"/>
      <c r="PEX79" s="622"/>
      <c r="PEY79" s="622"/>
      <c r="PEZ79" s="622"/>
      <c r="PFA79" s="622"/>
      <c r="PFB79" s="622"/>
      <c r="PFC79" s="622"/>
      <c r="PFD79" s="622"/>
      <c r="PFE79" s="621"/>
      <c r="PFF79" s="622"/>
      <c r="PFG79" s="622"/>
      <c r="PFH79" s="622"/>
      <c r="PFI79" s="622"/>
      <c r="PFJ79" s="622"/>
      <c r="PFK79" s="622"/>
      <c r="PFL79" s="622"/>
      <c r="PFM79" s="622"/>
      <c r="PFN79" s="622"/>
      <c r="PFO79" s="622"/>
      <c r="PFP79" s="622"/>
      <c r="PFQ79" s="622"/>
      <c r="PFR79" s="622"/>
      <c r="PFS79" s="621"/>
      <c r="PFT79" s="622"/>
      <c r="PFU79" s="622"/>
      <c r="PFV79" s="622"/>
      <c r="PFW79" s="622"/>
      <c r="PFX79" s="622"/>
      <c r="PFY79" s="622"/>
      <c r="PFZ79" s="622"/>
      <c r="PGA79" s="622"/>
      <c r="PGB79" s="622"/>
      <c r="PGC79" s="622"/>
      <c r="PGD79" s="622"/>
      <c r="PGE79" s="622"/>
      <c r="PGF79" s="622"/>
      <c r="PGG79" s="621"/>
      <c r="PGH79" s="622"/>
      <c r="PGI79" s="622"/>
      <c r="PGJ79" s="622"/>
      <c r="PGK79" s="622"/>
      <c r="PGL79" s="622"/>
      <c r="PGM79" s="622"/>
      <c r="PGN79" s="622"/>
      <c r="PGO79" s="622"/>
      <c r="PGP79" s="622"/>
      <c r="PGQ79" s="622"/>
      <c r="PGR79" s="622"/>
      <c r="PGS79" s="622"/>
      <c r="PGT79" s="622"/>
      <c r="PGU79" s="621"/>
      <c r="PGV79" s="622"/>
      <c r="PGW79" s="622"/>
      <c r="PGX79" s="622"/>
      <c r="PGY79" s="622"/>
      <c r="PGZ79" s="622"/>
      <c r="PHA79" s="622"/>
      <c r="PHB79" s="622"/>
      <c r="PHC79" s="622"/>
      <c r="PHD79" s="622"/>
      <c r="PHE79" s="622"/>
      <c r="PHF79" s="622"/>
      <c r="PHG79" s="622"/>
      <c r="PHH79" s="622"/>
      <c r="PHI79" s="621"/>
      <c r="PHJ79" s="622"/>
      <c r="PHK79" s="622"/>
      <c r="PHL79" s="622"/>
      <c r="PHM79" s="622"/>
      <c r="PHN79" s="622"/>
      <c r="PHO79" s="622"/>
      <c r="PHP79" s="622"/>
      <c r="PHQ79" s="622"/>
      <c r="PHR79" s="622"/>
      <c r="PHS79" s="622"/>
      <c r="PHT79" s="622"/>
      <c r="PHU79" s="622"/>
      <c r="PHV79" s="622"/>
      <c r="PHW79" s="621"/>
      <c r="PHX79" s="622"/>
      <c r="PHY79" s="622"/>
      <c r="PHZ79" s="622"/>
      <c r="PIA79" s="622"/>
      <c r="PIB79" s="622"/>
      <c r="PIC79" s="622"/>
      <c r="PID79" s="622"/>
      <c r="PIE79" s="622"/>
      <c r="PIF79" s="622"/>
      <c r="PIG79" s="622"/>
      <c r="PIH79" s="622"/>
      <c r="PII79" s="622"/>
      <c r="PIJ79" s="622"/>
      <c r="PIK79" s="621"/>
      <c r="PIL79" s="622"/>
      <c r="PIM79" s="622"/>
      <c r="PIN79" s="622"/>
      <c r="PIO79" s="622"/>
      <c r="PIP79" s="622"/>
      <c r="PIQ79" s="622"/>
      <c r="PIR79" s="622"/>
      <c r="PIS79" s="622"/>
      <c r="PIT79" s="622"/>
      <c r="PIU79" s="622"/>
      <c r="PIV79" s="622"/>
      <c r="PIW79" s="622"/>
      <c r="PIX79" s="622"/>
      <c r="PIY79" s="621"/>
      <c r="PIZ79" s="622"/>
      <c r="PJA79" s="622"/>
      <c r="PJB79" s="622"/>
      <c r="PJC79" s="622"/>
      <c r="PJD79" s="622"/>
      <c r="PJE79" s="622"/>
      <c r="PJF79" s="622"/>
      <c r="PJG79" s="622"/>
      <c r="PJH79" s="622"/>
      <c r="PJI79" s="622"/>
      <c r="PJJ79" s="622"/>
      <c r="PJK79" s="622"/>
      <c r="PJL79" s="622"/>
      <c r="PJM79" s="621"/>
      <c r="PJN79" s="622"/>
      <c r="PJO79" s="622"/>
      <c r="PJP79" s="622"/>
      <c r="PJQ79" s="622"/>
      <c r="PJR79" s="622"/>
      <c r="PJS79" s="622"/>
      <c r="PJT79" s="622"/>
      <c r="PJU79" s="622"/>
      <c r="PJV79" s="622"/>
      <c r="PJW79" s="622"/>
      <c r="PJX79" s="622"/>
      <c r="PJY79" s="622"/>
      <c r="PJZ79" s="622"/>
      <c r="PKA79" s="621"/>
      <c r="PKB79" s="622"/>
      <c r="PKC79" s="622"/>
      <c r="PKD79" s="622"/>
      <c r="PKE79" s="622"/>
      <c r="PKF79" s="622"/>
      <c r="PKG79" s="622"/>
      <c r="PKH79" s="622"/>
      <c r="PKI79" s="622"/>
      <c r="PKJ79" s="622"/>
      <c r="PKK79" s="622"/>
      <c r="PKL79" s="622"/>
      <c r="PKM79" s="622"/>
      <c r="PKN79" s="622"/>
      <c r="PKO79" s="621"/>
      <c r="PKP79" s="622"/>
      <c r="PKQ79" s="622"/>
      <c r="PKR79" s="622"/>
      <c r="PKS79" s="622"/>
      <c r="PKT79" s="622"/>
      <c r="PKU79" s="622"/>
      <c r="PKV79" s="622"/>
      <c r="PKW79" s="622"/>
      <c r="PKX79" s="622"/>
      <c r="PKY79" s="622"/>
      <c r="PKZ79" s="622"/>
      <c r="PLA79" s="622"/>
      <c r="PLB79" s="622"/>
      <c r="PLC79" s="621"/>
      <c r="PLD79" s="622"/>
      <c r="PLE79" s="622"/>
      <c r="PLF79" s="622"/>
      <c r="PLG79" s="622"/>
      <c r="PLH79" s="622"/>
      <c r="PLI79" s="622"/>
      <c r="PLJ79" s="622"/>
      <c r="PLK79" s="622"/>
      <c r="PLL79" s="622"/>
      <c r="PLM79" s="622"/>
      <c r="PLN79" s="622"/>
      <c r="PLO79" s="622"/>
      <c r="PLP79" s="622"/>
      <c r="PLQ79" s="621"/>
      <c r="PLR79" s="622"/>
      <c r="PLS79" s="622"/>
      <c r="PLT79" s="622"/>
      <c r="PLU79" s="622"/>
      <c r="PLV79" s="622"/>
      <c r="PLW79" s="622"/>
      <c r="PLX79" s="622"/>
      <c r="PLY79" s="622"/>
      <c r="PLZ79" s="622"/>
      <c r="PMA79" s="622"/>
      <c r="PMB79" s="622"/>
      <c r="PMC79" s="622"/>
      <c r="PMD79" s="622"/>
      <c r="PME79" s="621"/>
      <c r="PMF79" s="622"/>
      <c r="PMG79" s="622"/>
      <c r="PMH79" s="622"/>
      <c r="PMI79" s="622"/>
      <c r="PMJ79" s="622"/>
      <c r="PMK79" s="622"/>
      <c r="PML79" s="622"/>
      <c r="PMM79" s="622"/>
      <c r="PMN79" s="622"/>
      <c r="PMO79" s="622"/>
      <c r="PMP79" s="622"/>
      <c r="PMQ79" s="622"/>
      <c r="PMR79" s="622"/>
      <c r="PMS79" s="621"/>
      <c r="PMT79" s="622"/>
      <c r="PMU79" s="622"/>
      <c r="PMV79" s="622"/>
      <c r="PMW79" s="622"/>
      <c r="PMX79" s="622"/>
      <c r="PMY79" s="622"/>
      <c r="PMZ79" s="622"/>
      <c r="PNA79" s="622"/>
      <c r="PNB79" s="622"/>
      <c r="PNC79" s="622"/>
      <c r="PND79" s="622"/>
      <c r="PNE79" s="622"/>
      <c r="PNF79" s="622"/>
      <c r="PNG79" s="621"/>
      <c r="PNH79" s="622"/>
      <c r="PNI79" s="622"/>
      <c r="PNJ79" s="622"/>
      <c r="PNK79" s="622"/>
      <c r="PNL79" s="622"/>
      <c r="PNM79" s="622"/>
      <c r="PNN79" s="622"/>
      <c r="PNO79" s="622"/>
      <c r="PNP79" s="622"/>
      <c r="PNQ79" s="622"/>
      <c r="PNR79" s="622"/>
      <c r="PNS79" s="622"/>
      <c r="PNT79" s="622"/>
      <c r="PNU79" s="621"/>
      <c r="PNV79" s="622"/>
      <c r="PNW79" s="622"/>
      <c r="PNX79" s="622"/>
      <c r="PNY79" s="622"/>
      <c r="PNZ79" s="622"/>
      <c r="POA79" s="622"/>
      <c r="POB79" s="622"/>
      <c r="POC79" s="622"/>
      <c r="POD79" s="622"/>
      <c r="POE79" s="622"/>
      <c r="POF79" s="622"/>
      <c r="POG79" s="622"/>
      <c r="POH79" s="622"/>
      <c r="POI79" s="621"/>
      <c r="POJ79" s="622"/>
      <c r="POK79" s="622"/>
      <c r="POL79" s="622"/>
      <c r="POM79" s="622"/>
      <c r="PON79" s="622"/>
      <c r="POO79" s="622"/>
      <c r="POP79" s="622"/>
      <c r="POQ79" s="622"/>
      <c r="POR79" s="622"/>
      <c r="POS79" s="622"/>
      <c r="POT79" s="622"/>
      <c r="POU79" s="622"/>
      <c r="POV79" s="622"/>
      <c r="POW79" s="621"/>
      <c r="POX79" s="622"/>
      <c r="POY79" s="622"/>
      <c r="POZ79" s="622"/>
      <c r="PPA79" s="622"/>
      <c r="PPB79" s="622"/>
      <c r="PPC79" s="622"/>
      <c r="PPD79" s="622"/>
      <c r="PPE79" s="622"/>
      <c r="PPF79" s="622"/>
      <c r="PPG79" s="622"/>
      <c r="PPH79" s="622"/>
      <c r="PPI79" s="622"/>
      <c r="PPJ79" s="622"/>
      <c r="PPK79" s="621"/>
      <c r="PPL79" s="622"/>
      <c r="PPM79" s="622"/>
      <c r="PPN79" s="622"/>
      <c r="PPO79" s="622"/>
      <c r="PPP79" s="622"/>
      <c r="PPQ79" s="622"/>
      <c r="PPR79" s="622"/>
      <c r="PPS79" s="622"/>
      <c r="PPT79" s="622"/>
      <c r="PPU79" s="622"/>
      <c r="PPV79" s="622"/>
      <c r="PPW79" s="622"/>
      <c r="PPX79" s="622"/>
      <c r="PPY79" s="621"/>
      <c r="PPZ79" s="622"/>
      <c r="PQA79" s="622"/>
      <c r="PQB79" s="622"/>
      <c r="PQC79" s="622"/>
      <c r="PQD79" s="622"/>
      <c r="PQE79" s="622"/>
      <c r="PQF79" s="622"/>
      <c r="PQG79" s="622"/>
      <c r="PQH79" s="622"/>
      <c r="PQI79" s="622"/>
      <c r="PQJ79" s="622"/>
      <c r="PQK79" s="622"/>
      <c r="PQL79" s="622"/>
      <c r="PQM79" s="621"/>
      <c r="PQN79" s="622"/>
      <c r="PQO79" s="622"/>
      <c r="PQP79" s="622"/>
      <c r="PQQ79" s="622"/>
      <c r="PQR79" s="622"/>
      <c r="PQS79" s="622"/>
      <c r="PQT79" s="622"/>
      <c r="PQU79" s="622"/>
      <c r="PQV79" s="622"/>
      <c r="PQW79" s="622"/>
      <c r="PQX79" s="622"/>
      <c r="PQY79" s="622"/>
      <c r="PQZ79" s="622"/>
      <c r="PRA79" s="621"/>
      <c r="PRB79" s="622"/>
      <c r="PRC79" s="622"/>
      <c r="PRD79" s="622"/>
      <c r="PRE79" s="622"/>
      <c r="PRF79" s="622"/>
      <c r="PRG79" s="622"/>
      <c r="PRH79" s="622"/>
      <c r="PRI79" s="622"/>
      <c r="PRJ79" s="622"/>
      <c r="PRK79" s="622"/>
      <c r="PRL79" s="622"/>
      <c r="PRM79" s="622"/>
      <c r="PRN79" s="622"/>
      <c r="PRO79" s="621"/>
      <c r="PRP79" s="622"/>
      <c r="PRQ79" s="622"/>
      <c r="PRR79" s="622"/>
      <c r="PRS79" s="622"/>
      <c r="PRT79" s="622"/>
      <c r="PRU79" s="622"/>
      <c r="PRV79" s="622"/>
      <c r="PRW79" s="622"/>
      <c r="PRX79" s="622"/>
      <c r="PRY79" s="622"/>
      <c r="PRZ79" s="622"/>
      <c r="PSA79" s="622"/>
      <c r="PSB79" s="622"/>
      <c r="PSC79" s="621"/>
      <c r="PSD79" s="622"/>
      <c r="PSE79" s="622"/>
      <c r="PSF79" s="622"/>
      <c r="PSG79" s="622"/>
      <c r="PSH79" s="622"/>
      <c r="PSI79" s="622"/>
      <c r="PSJ79" s="622"/>
      <c r="PSK79" s="622"/>
      <c r="PSL79" s="622"/>
      <c r="PSM79" s="622"/>
      <c r="PSN79" s="622"/>
      <c r="PSO79" s="622"/>
      <c r="PSP79" s="622"/>
      <c r="PSQ79" s="621"/>
      <c r="PSR79" s="622"/>
      <c r="PSS79" s="622"/>
      <c r="PST79" s="622"/>
      <c r="PSU79" s="622"/>
      <c r="PSV79" s="622"/>
      <c r="PSW79" s="622"/>
      <c r="PSX79" s="622"/>
      <c r="PSY79" s="622"/>
      <c r="PSZ79" s="622"/>
      <c r="PTA79" s="622"/>
      <c r="PTB79" s="622"/>
      <c r="PTC79" s="622"/>
      <c r="PTD79" s="622"/>
      <c r="PTE79" s="621"/>
      <c r="PTF79" s="622"/>
      <c r="PTG79" s="622"/>
      <c r="PTH79" s="622"/>
      <c r="PTI79" s="622"/>
      <c r="PTJ79" s="622"/>
      <c r="PTK79" s="622"/>
      <c r="PTL79" s="622"/>
      <c r="PTM79" s="622"/>
      <c r="PTN79" s="622"/>
      <c r="PTO79" s="622"/>
      <c r="PTP79" s="622"/>
      <c r="PTQ79" s="622"/>
      <c r="PTR79" s="622"/>
      <c r="PTS79" s="621"/>
      <c r="PTT79" s="622"/>
      <c r="PTU79" s="622"/>
      <c r="PTV79" s="622"/>
      <c r="PTW79" s="622"/>
      <c r="PTX79" s="622"/>
      <c r="PTY79" s="622"/>
      <c r="PTZ79" s="622"/>
      <c r="PUA79" s="622"/>
      <c r="PUB79" s="622"/>
      <c r="PUC79" s="622"/>
      <c r="PUD79" s="622"/>
      <c r="PUE79" s="622"/>
      <c r="PUF79" s="622"/>
      <c r="PUG79" s="621"/>
      <c r="PUH79" s="622"/>
      <c r="PUI79" s="622"/>
      <c r="PUJ79" s="622"/>
      <c r="PUK79" s="622"/>
      <c r="PUL79" s="622"/>
      <c r="PUM79" s="622"/>
      <c r="PUN79" s="622"/>
      <c r="PUO79" s="622"/>
      <c r="PUP79" s="622"/>
      <c r="PUQ79" s="622"/>
      <c r="PUR79" s="622"/>
      <c r="PUS79" s="622"/>
      <c r="PUT79" s="622"/>
      <c r="PUU79" s="621"/>
      <c r="PUV79" s="622"/>
      <c r="PUW79" s="622"/>
      <c r="PUX79" s="622"/>
      <c r="PUY79" s="622"/>
      <c r="PUZ79" s="622"/>
      <c r="PVA79" s="622"/>
      <c r="PVB79" s="622"/>
      <c r="PVC79" s="622"/>
      <c r="PVD79" s="622"/>
      <c r="PVE79" s="622"/>
      <c r="PVF79" s="622"/>
      <c r="PVG79" s="622"/>
      <c r="PVH79" s="622"/>
      <c r="PVI79" s="621"/>
      <c r="PVJ79" s="622"/>
      <c r="PVK79" s="622"/>
      <c r="PVL79" s="622"/>
      <c r="PVM79" s="622"/>
      <c r="PVN79" s="622"/>
      <c r="PVO79" s="622"/>
      <c r="PVP79" s="622"/>
      <c r="PVQ79" s="622"/>
      <c r="PVR79" s="622"/>
      <c r="PVS79" s="622"/>
      <c r="PVT79" s="622"/>
      <c r="PVU79" s="622"/>
      <c r="PVV79" s="622"/>
      <c r="PVW79" s="621"/>
      <c r="PVX79" s="622"/>
      <c r="PVY79" s="622"/>
      <c r="PVZ79" s="622"/>
      <c r="PWA79" s="622"/>
      <c r="PWB79" s="622"/>
      <c r="PWC79" s="622"/>
      <c r="PWD79" s="622"/>
      <c r="PWE79" s="622"/>
      <c r="PWF79" s="622"/>
      <c r="PWG79" s="622"/>
      <c r="PWH79" s="622"/>
      <c r="PWI79" s="622"/>
      <c r="PWJ79" s="622"/>
      <c r="PWK79" s="621"/>
      <c r="PWL79" s="622"/>
      <c r="PWM79" s="622"/>
      <c r="PWN79" s="622"/>
      <c r="PWO79" s="622"/>
      <c r="PWP79" s="622"/>
      <c r="PWQ79" s="622"/>
      <c r="PWR79" s="622"/>
      <c r="PWS79" s="622"/>
      <c r="PWT79" s="622"/>
      <c r="PWU79" s="622"/>
      <c r="PWV79" s="622"/>
      <c r="PWW79" s="622"/>
      <c r="PWX79" s="622"/>
      <c r="PWY79" s="621"/>
      <c r="PWZ79" s="622"/>
      <c r="PXA79" s="622"/>
      <c r="PXB79" s="622"/>
      <c r="PXC79" s="622"/>
      <c r="PXD79" s="622"/>
      <c r="PXE79" s="622"/>
      <c r="PXF79" s="622"/>
      <c r="PXG79" s="622"/>
      <c r="PXH79" s="622"/>
      <c r="PXI79" s="622"/>
      <c r="PXJ79" s="622"/>
      <c r="PXK79" s="622"/>
      <c r="PXL79" s="622"/>
      <c r="PXM79" s="621"/>
      <c r="PXN79" s="622"/>
      <c r="PXO79" s="622"/>
      <c r="PXP79" s="622"/>
      <c r="PXQ79" s="622"/>
      <c r="PXR79" s="622"/>
      <c r="PXS79" s="622"/>
      <c r="PXT79" s="622"/>
      <c r="PXU79" s="622"/>
      <c r="PXV79" s="622"/>
      <c r="PXW79" s="622"/>
      <c r="PXX79" s="622"/>
      <c r="PXY79" s="622"/>
      <c r="PXZ79" s="622"/>
      <c r="PYA79" s="621"/>
      <c r="PYB79" s="622"/>
      <c r="PYC79" s="622"/>
      <c r="PYD79" s="622"/>
      <c r="PYE79" s="622"/>
      <c r="PYF79" s="622"/>
      <c r="PYG79" s="622"/>
      <c r="PYH79" s="622"/>
      <c r="PYI79" s="622"/>
      <c r="PYJ79" s="622"/>
      <c r="PYK79" s="622"/>
      <c r="PYL79" s="622"/>
      <c r="PYM79" s="622"/>
      <c r="PYN79" s="622"/>
      <c r="PYO79" s="621"/>
      <c r="PYP79" s="622"/>
      <c r="PYQ79" s="622"/>
      <c r="PYR79" s="622"/>
      <c r="PYS79" s="622"/>
      <c r="PYT79" s="622"/>
      <c r="PYU79" s="622"/>
      <c r="PYV79" s="622"/>
      <c r="PYW79" s="622"/>
      <c r="PYX79" s="622"/>
      <c r="PYY79" s="622"/>
      <c r="PYZ79" s="622"/>
      <c r="PZA79" s="622"/>
      <c r="PZB79" s="622"/>
      <c r="PZC79" s="621"/>
      <c r="PZD79" s="622"/>
      <c r="PZE79" s="622"/>
      <c r="PZF79" s="622"/>
      <c r="PZG79" s="622"/>
      <c r="PZH79" s="622"/>
      <c r="PZI79" s="622"/>
      <c r="PZJ79" s="622"/>
      <c r="PZK79" s="622"/>
      <c r="PZL79" s="622"/>
      <c r="PZM79" s="622"/>
      <c r="PZN79" s="622"/>
      <c r="PZO79" s="622"/>
      <c r="PZP79" s="622"/>
      <c r="PZQ79" s="621"/>
      <c r="PZR79" s="622"/>
      <c r="PZS79" s="622"/>
      <c r="PZT79" s="622"/>
      <c r="PZU79" s="622"/>
      <c r="PZV79" s="622"/>
      <c r="PZW79" s="622"/>
      <c r="PZX79" s="622"/>
      <c r="PZY79" s="622"/>
      <c r="PZZ79" s="622"/>
      <c r="QAA79" s="622"/>
      <c r="QAB79" s="622"/>
      <c r="QAC79" s="622"/>
      <c r="QAD79" s="622"/>
      <c r="QAE79" s="621"/>
      <c r="QAF79" s="622"/>
      <c r="QAG79" s="622"/>
      <c r="QAH79" s="622"/>
      <c r="QAI79" s="622"/>
      <c r="QAJ79" s="622"/>
      <c r="QAK79" s="622"/>
      <c r="QAL79" s="622"/>
      <c r="QAM79" s="622"/>
      <c r="QAN79" s="622"/>
      <c r="QAO79" s="622"/>
      <c r="QAP79" s="622"/>
      <c r="QAQ79" s="622"/>
      <c r="QAR79" s="622"/>
      <c r="QAS79" s="621"/>
      <c r="QAT79" s="622"/>
      <c r="QAU79" s="622"/>
      <c r="QAV79" s="622"/>
      <c r="QAW79" s="622"/>
      <c r="QAX79" s="622"/>
      <c r="QAY79" s="622"/>
      <c r="QAZ79" s="622"/>
      <c r="QBA79" s="622"/>
      <c r="QBB79" s="622"/>
      <c r="QBC79" s="622"/>
      <c r="QBD79" s="622"/>
      <c r="QBE79" s="622"/>
      <c r="QBF79" s="622"/>
      <c r="QBG79" s="621"/>
      <c r="QBH79" s="622"/>
      <c r="QBI79" s="622"/>
      <c r="QBJ79" s="622"/>
      <c r="QBK79" s="622"/>
      <c r="QBL79" s="622"/>
      <c r="QBM79" s="622"/>
      <c r="QBN79" s="622"/>
      <c r="QBO79" s="622"/>
      <c r="QBP79" s="622"/>
      <c r="QBQ79" s="622"/>
      <c r="QBR79" s="622"/>
      <c r="QBS79" s="622"/>
      <c r="QBT79" s="622"/>
      <c r="QBU79" s="621"/>
      <c r="QBV79" s="622"/>
      <c r="QBW79" s="622"/>
      <c r="QBX79" s="622"/>
      <c r="QBY79" s="622"/>
      <c r="QBZ79" s="622"/>
      <c r="QCA79" s="622"/>
      <c r="QCB79" s="622"/>
      <c r="QCC79" s="622"/>
      <c r="QCD79" s="622"/>
      <c r="QCE79" s="622"/>
      <c r="QCF79" s="622"/>
      <c r="QCG79" s="622"/>
      <c r="QCH79" s="622"/>
      <c r="QCI79" s="621"/>
      <c r="QCJ79" s="622"/>
      <c r="QCK79" s="622"/>
      <c r="QCL79" s="622"/>
      <c r="QCM79" s="622"/>
      <c r="QCN79" s="622"/>
      <c r="QCO79" s="622"/>
      <c r="QCP79" s="622"/>
      <c r="QCQ79" s="622"/>
      <c r="QCR79" s="622"/>
      <c r="QCS79" s="622"/>
      <c r="QCT79" s="622"/>
      <c r="QCU79" s="622"/>
      <c r="QCV79" s="622"/>
      <c r="QCW79" s="621"/>
      <c r="QCX79" s="622"/>
      <c r="QCY79" s="622"/>
      <c r="QCZ79" s="622"/>
      <c r="QDA79" s="622"/>
      <c r="QDB79" s="622"/>
      <c r="QDC79" s="622"/>
      <c r="QDD79" s="622"/>
      <c r="QDE79" s="622"/>
      <c r="QDF79" s="622"/>
      <c r="QDG79" s="622"/>
      <c r="QDH79" s="622"/>
      <c r="QDI79" s="622"/>
      <c r="QDJ79" s="622"/>
      <c r="QDK79" s="621"/>
      <c r="QDL79" s="622"/>
      <c r="QDM79" s="622"/>
      <c r="QDN79" s="622"/>
      <c r="QDO79" s="622"/>
      <c r="QDP79" s="622"/>
      <c r="QDQ79" s="622"/>
      <c r="QDR79" s="622"/>
      <c r="QDS79" s="622"/>
      <c r="QDT79" s="622"/>
      <c r="QDU79" s="622"/>
      <c r="QDV79" s="622"/>
      <c r="QDW79" s="622"/>
      <c r="QDX79" s="622"/>
      <c r="QDY79" s="621"/>
      <c r="QDZ79" s="622"/>
      <c r="QEA79" s="622"/>
      <c r="QEB79" s="622"/>
      <c r="QEC79" s="622"/>
      <c r="QED79" s="622"/>
      <c r="QEE79" s="622"/>
      <c r="QEF79" s="622"/>
      <c r="QEG79" s="622"/>
      <c r="QEH79" s="622"/>
      <c r="QEI79" s="622"/>
      <c r="QEJ79" s="622"/>
      <c r="QEK79" s="622"/>
      <c r="QEL79" s="622"/>
      <c r="QEM79" s="621"/>
      <c r="QEN79" s="622"/>
      <c r="QEO79" s="622"/>
      <c r="QEP79" s="622"/>
      <c r="QEQ79" s="622"/>
      <c r="QER79" s="622"/>
      <c r="QES79" s="622"/>
      <c r="QET79" s="622"/>
      <c r="QEU79" s="622"/>
      <c r="QEV79" s="622"/>
      <c r="QEW79" s="622"/>
      <c r="QEX79" s="622"/>
      <c r="QEY79" s="622"/>
      <c r="QEZ79" s="622"/>
      <c r="QFA79" s="621"/>
      <c r="QFB79" s="622"/>
      <c r="QFC79" s="622"/>
      <c r="QFD79" s="622"/>
      <c r="QFE79" s="622"/>
      <c r="QFF79" s="622"/>
      <c r="QFG79" s="622"/>
      <c r="QFH79" s="622"/>
      <c r="QFI79" s="622"/>
      <c r="QFJ79" s="622"/>
      <c r="QFK79" s="622"/>
      <c r="QFL79" s="622"/>
      <c r="QFM79" s="622"/>
      <c r="QFN79" s="622"/>
      <c r="QFO79" s="621"/>
      <c r="QFP79" s="622"/>
      <c r="QFQ79" s="622"/>
      <c r="QFR79" s="622"/>
      <c r="QFS79" s="622"/>
      <c r="QFT79" s="622"/>
      <c r="QFU79" s="622"/>
      <c r="QFV79" s="622"/>
      <c r="QFW79" s="622"/>
      <c r="QFX79" s="622"/>
      <c r="QFY79" s="622"/>
      <c r="QFZ79" s="622"/>
      <c r="QGA79" s="622"/>
      <c r="QGB79" s="622"/>
      <c r="QGC79" s="621"/>
      <c r="QGD79" s="622"/>
      <c r="QGE79" s="622"/>
      <c r="QGF79" s="622"/>
      <c r="QGG79" s="622"/>
      <c r="QGH79" s="622"/>
      <c r="QGI79" s="622"/>
      <c r="QGJ79" s="622"/>
      <c r="QGK79" s="622"/>
      <c r="QGL79" s="622"/>
      <c r="QGM79" s="622"/>
      <c r="QGN79" s="622"/>
      <c r="QGO79" s="622"/>
      <c r="QGP79" s="622"/>
      <c r="QGQ79" s="621"/>
      <c r="QGR79" s="622"/>
      <c r="QGS79" s="622"/>
      <c r="QGT79" s="622"/>
      <c r="QGU79" s="622"/>
      <c r="QGV79" s="622"/>
      <c r="QGW79" s="622"/>
      <c r="QGX79" s="622"/>
      <c r="QGY79" s="622"/>
      <c r="QGZ79" s="622"/>
      <c r="QHA79" s="622"/>
      <c r="QHB79" s="622"/>
      <c r="QHC79" s="622"/>
      <c r="QHD79" s="622"/>
      <c r="QHE79" s="621"/>
      <c r="QHF79" s="622"/>
      <c r="QHG79" s="622"/>
      <c r="QHH79" s="622"/>
      <c r="QHI79" s="622"/>
      <c r="QHJ79" s="622"/>
      <c r="QHK79" s="622"/>
      <c r="QHL79" s="622"/>
      <c r="QHM79" s="622"/>
      <c r="QHN79" s="622"/>
      <c r="QHO79" s="622"/>
      <c r="QHP79" s="622"/>
      <c r="QHQ79" s="622"/>
      <c r="QHR79" s="622"/>
      <c r="QHS79" s="621"/>
      <c r="QHT79" s="622"/>
      <c r="QHU79" s="622"/>
      <c r="QHV79" s="622"/>
      <c r="QHW79" s="622"/>
      <c r="QHX79" s="622"/>
      <c r="QHY79" s="622"/>
      <c r="QHZ79" s="622"/>
      <c r="QIA79" s="622"/>
      <c r="QIB79" s="622"/>
      <c r="QIC79" s="622"/>
      <c r="QID79" s="622"/>
      <c r="QIE79" s="622"/>
      <c r="QIF79" s="622"/>
      <c r="QIG79" s="621"/>
      <c r="QIH79" s="622"/>
      <c r="QII79" s="622"/>
      <c r="QIJ79" s="622"/>
      <c r="QIK79" s="622"/>
      <c r="QIL79" s="622"/>
      <c r="QIM79" s="622"/>
      <c r="QIN79" s="622"/>
      <c r="QIO79" s="622"/>
      <c r="QIP79" s="622"/>
      <c r="QIQ79" s="622"/>
      <c r="QIR79" s="622"/>
      <c r="QIS79" s="622"/>
      <c r="QIT79" s="622"/>
      <c r="QIU79" s="621"/>
      <c r="QIV79" s="622"/>
      <c r="QIW79" s="622"/>
      <c r="QIX79" s="622"/>
      <c r="QIY79" s="622"/>
      <c r="QIZ79" s="622"/>
      <c r="QJA79" s="622"/>
      <c r="QJB79" s="622"/>
      <c r="QJC79" s="622"/>
      <c r="QJD79" s="622"/>
      <c r="QJE79" s="622"/>
      <c r="QJF79" s="622"/>
      <c r="QJG79" s="622"/>
      <c r="QJH79" s="622"/>
      <c r="QJI79" s="621"/>
      <c r="QJJ79" s="622"/>
      <c r="QJK79" s="622"/>
      <c r="QJL79" s="622"/>
      <c r="QJM79" s="622"/>
      <c r="QJN79" s="622"/>
      <c r="QJO79" s="622"/>
      <c r="QJP79" s="622"/>
      <c r="QJQ79" s="622"/>
      <c r="QJR79" s="622"/>
      <c r="QJS79" s="622"/>
      <c r="QJT79" s="622"/>
      <c r="QJU79" s="622"/>
      <c r="QJV79" s="622"/>
      <c r="QJW79" s="621"/>
      <c r="QJX79" s="622"/>
      <c r="QJY79" s="622"/>
      <c r="QJZ79" s="622"/>
      <c r="QKA79" s="622"/>
      <c r="QKB79" s="622"/>
      <c r="QKC79" s="622"/>
      <c r="QKD79" s="622"/>
      <c r="QKE79" s="622"/>
      <c r="QKF79" s="622"/>
      <c r="QKG79" s="622"/>
      <c r="QKH79" s="622"/>
      <c r="QKI79" s="622"/>
      <c r="QKJ79" s="622"/>
      <c r="QKK79" s="621"/>
      <c r="QKL79" s="622"/>
      <c r="QKM79" s="622"/>
      <c r="QKN79" s="622"/>
      <c r="QKO79" s="622"/>
      <c r="QKP79" s="622"/>
      <c r="QKQ79" s="622"/>
      <c r="QKR79" s="622"/>
      <c r="QKS79" s="622"/>
      <c r="QKT79" s="622"/>
      <c r="QKU79" s="622"/>
      <c r="QKV79" s="622"/>
      <c r="QKW79" s="622"/>
      <c r="QKX79" s="622"/>
      <c r="QKY79" s="621"/>
      <c r="QKZ79" s="622"/>
      <c r="QLA79" s="622"/>
      <c r="QLB79" s="622"/>
      <c r="QLC79" s="622"/>
      <c r="QLD79" s="622"/>
      <c r="QLE79" s="622"/>
      <c r="QLF79" s="622"/>
      <c r="QLG79" s="622"/>
      <c r="QLH79" s="622"/>
      <c r="QLI79" s="622"/>
      <c r="QLJ79" s="622"/>
      <c r="QLK79" s="622"/>
      <c r="QLL79" s="622"/>
      <c r="QLM79" s="621"/>
      <c r="QLN79" s="622"/>
      <c r="QLO79" s="622"/>
      <c r="QLP79" s="622"/>
      <c r="QLQ79" s="622"/>
      <c r="QLR79" s="622"/>
      <c r="QLS79" s="622"/>
      <c r="QLT79" s="622"/>
      <c r="QLU79" s="622"/>
      <c r="QLV79" s="622"/>
      <c r="QLW79" s="622"/>
      <c r="QLX79" s="622"/>
      <c r="QLY79" s="622"/>
      <c r="QLZ79" s="622"/>
      <c r="QMA79" s="621"/>
      <c r="QMB79" s="622"/>
      <c r="QMC79" s="622"/>
      <c r="QMD79" s="622"/>
      <c r="QME79" s="622"/>
      <c r="QMF79" s="622"/>
      <c r="QMG79" s="622"/>
      <c r="QMH79" s="622"/>
      <c r="QMI79" s="622"/>
      <c r="QMJ79" s="622"/>
      <c r="QMK79" s="622"/>
      <c r="QML79" s="622"/>
      <c r="QMM79" s="622"/>
      <c r="QMN79" s="622"/>
      <c r="QMO79" s="621"/>
      <c r="QMP79" s="622"/>
      <c r="QMQ79" s="622"/>
      <c r="QMR79" s="622"/>
      <c r="QMS79" s="622"/>
      <c r="QMT79" s="622"/>
      <c r="QMU79" s="622"/>
      <c r="QMV79" s="622"/>
      <c r="QMW79" s="622"/>
      <c r="QMX79" s="622"/>
      <c r="QMY79" s="622"/>
      <c r="QMZ79" s="622"/>
      <c r="QNA79" s="622"/>
      <c r="QNB79" s="622"/>
      <c r="QNC79" s="621"/>
      <c r="QND79" s="622"/>
      <c r="QNE79" s="622"/>
      <c r="QNF79" s="622"/>
      <c r="QNG79" s="622"/>
      <c r="QNH79" s="622"/>
      <c r="QNI79" s="622"/>
      <c r="QNJ79" s="622"/>
      <c r="QNK79" s="622"/>
      <c r="QNL79" s="622"/>
      <c r="QNM79" s="622"/>
      <c r="QNN79" s="622"/>
      <c r="QNO79" s="622"/>
      <c r="QNP79" s="622"/>
      <c r="QNQ79" s="621"/>
      <c r="QNR79" s="622"/>
      <c r="QNS79" s="622"/>
      <c r="QNT79" s="622"/>
      <c r="QNU79" s="622"/>
      <c r="QNV79" s="622"/>
      <c r="QNW79" s="622"/>
      <c r="QNX79" s="622"/>
      <c r="QNY79" s="622"/>
      <c r="QNZ79" s="622"/>
      <c r="QOA79" s="622"/>
      <c r="QOB79" s="622"/>
      <c r="QOC79" s="622"/>
      <c r="QOD79" s="622"/>
      <c r="QOE79" s="621"/>
      <c r="QOF79" s="622"/>
      <c r="QOG79" s="622"/>
      <c r="QOH79" s="622"/>
      <c r="QOI79" s="622"/>
      <c r="QOJ79" s="622"/>
      <c r="QOK79" s="622"/>
      <c r="QOL79" s="622"/>
      <c r="QOM79" s="622"/>
      <c r="QON79" s="622"/>
      <c r="QOO79" s="622"/>
      <c r="QOP79" s="622"/>
      <c r="QOQ79" s="622"/>
      <c r="QOR79" s="622"/>
      <c r="QOS79" s="621"/>
      <c r="QOT79" s="622"/>
      <c r="QOU79" s="622"/>
      <c r="QOV79" s="622"/>
      <c r="QOW79" s="622"/>
      <c r="QOX79" s="622"/>
      <c r="QOY79" s="622"/>
      <c r="QOZ79" s="622"/>
      <c r="QPA79" s="622"/>
      <c r="QPB79" s="622"/>
      <c r="QPC79" s="622"/>
      <c r="QPD79" s="622"/>
      <c r="QPE79" s="622"/>
      <c r="QPF79" s="622"/>
      <c r="QPG79" s="621"/>
      <c r="QPH79" s="622"/>
      <c r="QPI79" s="622"/>
      <c r="QPJ79" s="622"/>
      <c r="QPK79" s="622"/>
      <c r="QPL79" s="622"/>
      <c r="QPM79" s="622"/>
      <c r="QPN79" s="622"/>
      <c r="QPO79" s="622"/>
      <c r="QPP79" s="622"/>
      <c r="QPQ79" s="622"/>
      <c r="QPR79" s="622"/>
      <c r="QPS79" s="622"/>
      <c r="QPT79" s="622"/>
      <c r="QPU79" s="621"/>
      <c r="QPV79" s="622"/>
      <c r="QPW79" s="622"/>
      <c r="QPX79" s="622"/>
      <c r="QPY79" s="622"/>
      <c r="QPZ79" s="622"/>
      <c r="QQA79" s="622"/>
      <c r="QQB79" s="622"/>
      <c r="QQC79" s="622"/>
      <c r="QQD79" s="622"/>
      <c r="QQE79" s="622"/>
      <c r="QQF79" s="622"/>
      <c r="QQG79" s="622"/>
      <c r="QQH79" s="622"/>
      <c r="QQI79" s="621"/>
      <c r="QQJ79" s="622"/>
      <c r="QQK79" s="622"/>
      <c r="QQL79" s="622"/>
      <c r="QQM79" s="622"/>
      <c r="QQN79" s="622"/>
      <c r="QQO79" s="622"/>
      <c r="QQP79" s="622"/>
      <c r="QQQ79" s="622"/>
      <c r="QQR79" s="622"/>
      <c r="QQS79" s="622"/>
      <c r="QQT79" s="622"/>
      <c r="QQU79" s="622"/>
      <c r="QQV79" s="622"/>
      <c r="QQW79" s="621"/>
      <c r="QQX79" s="622"/>
      <c r="QQY79" s="622"/>
      <c r="QQZ79" s="622"/>
      <c r="QRA79" s="622"/>
      <c r="QRB79" s="622"/>
      <c r="QRC79" s="622"/>
      <c r="QRD79" s="622"/>
      <c r="QRE79" s="622"/>
      <c r="QRF79" s="622"/>
      <c r="QRG79" s="622"/>
      <c r="QRH79" s="622"/>
      <c r="QRI79" s="622"/>
      <c r="QRJ79" s="622"/>
      <c r="QRK79" s="621"/>
      <c r="QRL79" s="622"/>
      <c r="QRM79" s="622"/>
      <c r="QRN79" s="622"/>
      <c r="QRO79" s="622"/>
      <c r="QRP79" s="622"/>
      <c r="QRQ79" s="622"/>
      <c r="QRR79" s="622"/>
      <c r="QRS79" s="622"/>
      <c r="QRT79" s="622"/>
      <c r="QRU79" s="622"/>
      <c r="QRV79" s="622"/>
      <c r="QRW79" s="622"/>
      <c r="QRX79" s="622"/>
      <c r="QRY79" s="621"/>
      <c r="QRZ79" s="622"/>
      <c r="QSA79" s="622"/>
      <c r="QSB79" s="622"/>
      <c r="QSC79" s="622"/>
      <c r="QSD79" s="622"/>
      <c r="QSE79" s="622"/>
      <c r="QSF79" s="622"/>
      <c r="QSG79" s="622"/>
      <c r="QSH79" s="622"/>
      <c r="QSI79" s="622"/>
      <c r="QSJ79" s="622"/>
      <c r="QSK79" s="622"/>
      <c r="QSL79" s="622"/>
      <c r="QSM79" s="621"/>
      <c r="QSN79" s="622"/>
      <c r="QSO79" s="622"/>
      <c r="QSP79" s="622"/>
      <c r="QSQ79" s="622"/>
      <c r="QSR79" s="622"/>
      <c r="QSS79" s="622"/>
      <c r="QST79" s="622"/>
      <c r="QSU79" s="622"/>
      <c r="QSV79" s="622"/>
      <c r="QSW79" s="622"/>
      <c r="QSX79" s="622"/>
      <c r="QSY79" s="622"/>
      <c r="QSZ79" s="622"/>
      <c r="QTA79" s="621"/>
      <c r="QTB79" s="622"/>
      <c r="QTC79" s="622"/>
      <c r="QTD79" s="622"/>
      <c r="QTE79" s="622"/>
      <c r="QTF79" s="622"/>
      <c r="QTG79" s="622"/>
      <c r="QTH79" s="622"/>
      <c r="QTI79" s="622"/>
      <c r="QTJ79" s="622"/>
      <c r="QTK79" s="622"/>
      <c r="QTL79" s="622"/>
      <c r="QTM79" s="622"/>
      <c r="QTN79" s="622"/>
      <c r="QTO79" s="621"/>
      <c r="QTP79" s="622"/>
      <c r="QTQ79" s="622"/>
      <c r="QTR79" s="622"/>
      <c r="QTS79" s="622"/>
      <c r="QTT79" s="622"/>
      <c r="QTU79" s="622"/>
      <c r="QTV79" s="622"/>
      <c r="QTW79" s="622"/>
      <c r="QTX79" s="622"/>
      <c r="QTY79" s="622"/>
      <c r="QTZ79" s="622"/>
      <c r="QUA79" s="622"/>
      <c r="QUB79" s="622"/>
      <c r="QUC79" s="621"/>
      <c r="QUD79" s="622"/>
      <c r="QUE79" s="622"/>
      <c r="QUF79" s="622"/>
      <c r="QUG79" s="622"/>
      <c r="QUH79" s="622"/>
      <c r="QUI79" s="622"/>
      <c r="QUJ79" s="622"/>
      <c r="QUK79" s="622"/>
      <c r="QUL79" s="622"/>
      <c r="QUM79" s="622"/>
      <c r="QUN79" s="622"/>
      <c r="QUO79" s="622"/>
      <c r="QUP79" s="622"/>
      <c r="QUQ79" s="621"/>
      <c r="QUR79" s="622"/>
      <c r="QUS79" s="622"/>
      <c r="QUT79" s="622"/>
      <c r="QUU79" s="622"/>
      <c r="QUV79" s="622"/>
      <c r="QUW79" s="622"/>
      <c r="QUX79" s="622"/>
      <c r="QUY79" s="622"/>
      <c r="QUZ79" s="622"/>
      <c r="QVA79" s="622"/>
      <c r="QVB79" s="622"/>
      <c r="QVC79" s="622"/>
      <c r="QVD79" s="622"/>
      <c r="QVE79" s="621"/>
      <c r="QVF79" s="622"/>
      <c r="QVG79" s="622"/>
      <c r="QVH79" s="622"/>
      <c r="QVI79" s="622"/>
      <c r="QVJ79" s="622"/>
      <c r="QVK79" s="622"/>
      <c r="QVL79" s="622"/>
      <c r="QVM79" s="622"/>
      <c r="QVN79" s="622"/>
      <c r="QVO79" s="622"/>
      <c r="QVP79" s="622"/>
      <c r="QVQ79" s="622"/>
      <c r="QVR79" s="622"/>
      <c r="QVS79" s="621"/>
      <c r="QVT79" s="622"/>
      <c r="QVU79" s="622"/>
      <c r="QVV79" s="622"/>
      <c r="QVW79" s="622"/>
      <c r="QVX79" s="622"/>
      <c r="QVY79" s="622"/>
      <c r="QVZ79" s="622"/>
      <c r="QWA79" s="622"/>
      <c r="QWB79" s="622"/>
      <c r="QWC79" s="622"/>
      <c r="QWD79" s="622"/>
      <c r="QWE79" s="622"/>
      <c r="QWF79" s="622"/>
      <c r="QWG79" s="621"/>
      <c r="QWH79" s="622"/>
      <c r="QWI79" s="622"/>
      <c r="QWJ79" s="622"/>
      <c r="QWK79" s="622"/>
      <c r="QWL79" s="622"/>
      <c r="QWM79" s="622"/>
      <c r="QWN79" s="622"/>
      <c r="QWO79" s="622"/>
      <c r="QWP79" s="622"/>
      <c r="QWQ79" s="622"/>
      <c r="QWR79" s="622"/>
      <c r="QWS79" s="622"/>
      <c r="QWT79" s="622"/>
      <c r="QWU79" s="621"/>
      <c r="QWV79" s="622"/>
      <c r="QWW79" s="622"/>
      <c r="QWX79" s="622"/>
      <c r="QWY79" s="622"/>
      <c r="QWZ79" s="622"/>
      <c r="QXA79" s="622"/>
      <c r="QXB79" s="622"/>
      <c r="QXC79" s="622"/>
      <c r="QXD79" s="622"/>
      <c r="QXE79" s="622"/>
      <c r="QXF79" s="622"/>
      <c r="QXG79" s="622"/>
      <c r="QXH79" s="622"/>
      <c r="QXI79" s="621"/>
      <c r="QXJ79" s="622"/>
      <c r="QXK79" s="622"/>
      <c r="QXL79" s="622"/>
      <c r="QXM79" s="622"/>
      <c r="QXN79" s="622"/>
      <c r="QXO79" s="622"/>
      <c r="QXP79" s="622"/>
      <c r="QXQ79" s="622"/>
      <c r="QXR79" s="622"/>
      <c r="QXS79" s="622"/>
      <c r="QXT79" s="622"/>
      <c r="QXU79" s="622"/>
      <c r="QXV79" s="622"/>
      <c r="QXW79" s="621"/>
      <c r="QXX79" s="622"/>
      <c r="QXY79" s="622"/>
      <c r="QXZ79" s="622"/>
      <c r="QYA79" s="622"/>
      <c r="QYB79" s="622"/>
      <c r="QYC79" s="622"/>
      <c r="QYD79" s="622"/>
      <c r="QYE79" s="622"/>
      <c r="QYF79" s="622"/>
      <c r="QYG79" s="622"/>
      <c r="QYH79" s="622"/>
      <c r="QYI79" s="622"/>
      <c r="QYJ79" s="622"/>
      <c r="QYK79" s="621"/>
      <c r="QYL79" s="622"/>
      <c r="QYM79" s="622"/>
      <c r="QYN79" s="622"/>
      <c r="QYO79" s="622"/>
      <c r="QYP79" s="622"/>
      <c r="QYQ79" s="622"/>
      <c r="QYR79" s="622"/>
      <c r="QYS79" s="622"/>
      <c r="QYT79" s="622"/>
      <c r="QYU79" s="622"/>
      <c r="QYV79" s="622"/>
      <c r="QYW79" s="622"/>
      <c r="QYX79" s="622"/>
      <c r="QYY79" s="621"/>
      <c r="QYZ79" s="622"/>
      <c r="QZA79" s="622"/>
      <c r="QZB79" s="622"/>
      <c r="QZC79" s="622"/>
      <c r="QZD79" s="622"/>
      <c r="QZE79" s="622"/>
      <c r="QZF79" s="622"/>
      <c r="QZG79" s="622"/>
      <c r="QZH79" s="622"/>
      <c r="QZI79" s="622"/>
      <c r="QZJ79" s="622"/>
      <c r="QZK79" s="622"/>
      <c r="QZL79" s="622"/>
      <c r="QZM79" s="621"/>
      <c r="QZN79" s="622"/>
      <c r="QZO79" s="622"/>
      <c r="QZP79" s="622"/>
      <c r="QZQ79" s="622"/>
      <c r="QZR79" s="622"/>
      <c r="QZS79" s="622"/>
      <c r="QZT79" s="622"/>
      <c r="QZU79" s="622"/>
      <c r="QZV79" s="622"/>
      <c r="QZW79" s="622"/>
      <c r="QZX79" s="622"/>
      <c r="QZY79" s="622"/>
      <c r="QZZ79" s="622"/>
      <c r="RAA79" s="621"/>
      <c r="RAB79" s="622"/>
      <c r="RAC79" s="622"/>
      <c r="RAD79" s="622"/>
      <c r="RAE79" s="622"/>
      <c r="RAF79" s="622"/>
      <c r="RAG79" s="622"/>
      <c r="RAH79" s="622"/>
      <c r="RAI79" s="622"/>
      <c r="RAJ79" s="622"/>
      <c r="RAK79" s="622"/>
      <c r="RAL79" s="622"/>
      <c r="RAM79" s="622"/>
      <c r="RAN79" s="622"/>
      <c r="RAO79" s="621"/>
      <c r="RAP79" s="622"/>
      <c r="RAQ79" s="622"/>
      <c r="RAR79" s="622"/>
      <c r="RAS79" s="622"/>
      <c r="RAT79" s="622"/>
      <c r="RAU79" s="622"/>
      <c r="RAV79" s="622"/>
      <c r="RAW79" s="622"/>
      <c r="RAX79" s="622"/>
      <c r="RAY79" s="622"/>
      <c r="RAZ79" s="622"/>
      <c r="RBA79" s="622"/>
      <c r="RBB79" s="622"/>
      <c r="RBC79" s="621"/>
      <c r="RBD79" s="622"/>
      <c r="RBE79" s="622"/>
      <c r="RBF79" s="622"/>
      <c r="RBG79" s="622"/>
      <c r="RBH79" s="622"/>
      <c r="RBI79" s="622"/>
      <c r="RBJ79" s="622"/>
      <c r="RBK79" s="622"/>
      <c r="RBL79" s="622"/>
      <c r="RBM79" s="622"/>
      <c r="RBN79" s="622"/>
      <c r="RBO79" s="622"/>
      <c r="RBP79" s="622"/>
      <c r="RBQ79" s="621"/>
      <c r="RBR79" s="622"/>
      <c r="RBS79" s="622"/>
      <c r="RBT79" s="622"/>
      <c r="RBU79" s="622"/>
      <c r="RBV79" s="622"/>
      <c r="RBW79" s="622"/>
      <c r="RBX79" s="622"/>
      <c r="RBY79" s="622"/>
      <c r="RBZ79" s="622"/>
      <c r="RCA79" s="622"/>
      <c r="RCB79" s="622"/>
      <c r="RCC79" s="622"/>
      <c r="RCD79" s="622"/>
      <c r="RCE79" s="621"/>
      <c r="RCF79" s="622"/>
      <c r="RCG79" s="622"/>
      <c r="RCH79" s="622"/>
      <c r="RCI79" s="622"/>
      <c r="RCJ79" s="622"/>
      <c r="RCK79" s="622"/>
      <c r="RCL79" s="622"/>
      <c r="RCM79" s="622"/>
      <c r="RCN79" s="622"/>
      <c r="RCO79" s="622"/>
      <c r="RCP79" s="622"/>
      <c r="RCQ79" s="622"/>
      <c r="RCR79" s="622"/>
      <c r="RCS79" s="621"/>
      <c r="RCT79" s="622"/>
      <c r="RCU79" s="622"/>
      <c r="RCV79" s="622"/>
      <c r="RCW79" s="622"/>
      <c r="RCX79" s="622"/>
      <c r="RCY79" s="622"/>
      <c r="RCZ79" s="622"/>
      <c r="RDA79" s="622"/>
      <c r="RDB79" s="622"/>
      <c r="RDC79" s="622"/>
      <c r="RDD79" s="622"/>
      <c r="RDE79" s="622"/>
      <c r="RDF79" s="622"/>
      <c r="RDG79" s="621"/>
      <c r="RDH79" s="622"/>
      <c r="RDI79" s="622"/>
      <c r="RDJ79" s="622"/>
      <c r="RDK79" s="622"/>
      <c r="RDL79" s="622"/>
      <c r="RDM79" s="622"/>
      <c r="RDN79" s="622"/>
      <c r="RDO79" s="622"/>
      <c r="RDP79" s="622"/>
      <c r="RDQ79" s="622"/>
      <c r="RDR79" s="622"/>
      <c r="RDS79" s="622"/>
      <c r="RDT79" s="622"/>
      <c r="RDU79" s="621"/>
      <c r="RDV79" s="622"/>
      <c r="RDW79" s="622"/>
      <c r="RDX79" s="622"/>
      <c r="RDY79" s="622"/>
      <c r="RDZ79" s="622"/>
      <c r="REA79" s="622"/>
      <c r="REB79" s="622"/>
      <c r="REC79" s="622"/>
      <c r="RED79" s="622"/>
      <c r="REE79" s="622"/>
      <c r="REF79" s="622"/>
      <c r="REG79" s="622"/>
      <c r="REH79" s="622"/>
      <c r="REI79" s="621"/>
      <c r="REJ79" s="622"/>
      <c r="REK79" s="622"/>
      <c r="REL79" s="622"/>
      <c r="REM79" s="622"/>
      <c r="REN79" s="622"/>
      <c r="REO79" s="622"/>
      <c r="REP79" s="622"/>
      <c r="REQ79" s="622"/>
      <c r="RER79" s="622"/>
      <c r="RES79" s="622"/>
      <c r="RET79" s="622"/>
      <c r="REU79" s="622"/>
      <c r="REV79" s="622"/>
      <c r="REW79" s="621"/>
      <c r="REX79" s="622"/>
      <c r="REY79" s="622"/>
      <c r="REZ79" s="622"/>
      <c r="RFA79" s="622"/>
      <c r="RFB79" s="622"/>
      <c r="RFC79" s="622"/>
      <c r="RFD79" s="622"/>
      <c r="RFE79" s="622"/>
      <c r="RFF79" s="622"/>
      <c r="RFG79" s="622"/>
      <c r="RFH79" s="622"/>
      <c r="RFI79" s="622"/>
      <c r="RFJ79" s="622"/>
      <c r="RFK79" s="621"/>
      <c r="RFL79" s="622"/>
      <c r="RFM79" s="622"/>
      <c r="RFN79" s="622"/>
      <c r="RFO79" s="622"/>
      <c r="RFP79" s="622"/>
      <c r="RFQ79" s="622"/>
      <c r="RFR79" s="622"/>
      <c r="RFS79" s="622"/>
      <c r="RFT79" s="622"/>
      <c r="RFU79" s="622"/>
      <c r="RFV79" s="622"/>
      <c r="RFW79" s="622"/>
      <c r="RFX79" s="622"/>
      <c r="RFY79" s="621"/>
      <c r="RFZ79" s="622"/>
      <c r="RGA79" s="622"/>
      <c r="RGB79" s="622"/>
      <c r="RGC79" s="622"/>
      <c r="RGD79" s="622"/>
      <c r="RGE79" s="622"/>
      <c r="RGF79" s="622"/>
      <c r="RGG79" s="622"/>
      <c r="RGH79" s="622"/>
      <c r="RGI79" s="622"/>
      <c r="RGJ79" s="622"/>
      <c r="RGK79" s="622"/>
      <c r="RGL79" s="622"/>
      <c r="RGM79" s="621"/>
      <c r="RGN79" s="622"/>
      <c r="RGO79" s="622"/>
      <c r="RGP79" s="622"/>
      <c r="RGQ79" s="622"/>
      <c r="RGR79" s="622"/>
      <c r="RGS79" s="622"/>
      <c r="RGT79" s="622"/>
      <c r="RGU79" s="622"/>
      <c r="RGV79" s="622"/>
      <c r="RGW79" s="622"/>
      <c r="RGX79" s="622"/>
      <c r="RGY79" s="622"/>
      <c r="RGZ79" s="622"/>
      <c r="RHA79" s="621"/>
      <c r="RHB79" s="622"/>
      <c r="RHC79" s="622"/>
      <c r="RHD79" s="622"/>
      <c r="RHE79" s="622"/>
      <c r="RHF79" s="622"/>
      <c r="RHG79" s="622"/>
      <c r="RHH79" s="622"/>
      <c r="RHI79" s="622"/>
      <c r="RHJ79" s="622"/>
      <c r="RHK79" s="622"/>
      <c r="RHL79" s="622"/>
      <c r="RHM79" s="622"/>
      <c r="RHN79" s="622"/>
      <c r="RHO79" s="621"/>
      <c r="RHP79" s="622"/>
      <c r="RHQ79" s="622"/>
      <c r="RHR79" s="622"/>
      <c r="RHS79" s="622"/>
      <c r="RHT79" s="622"/>
      <c r="RHU79" s="622"/>
      <c r="RHV79" s="622"/>
      <c r="RHW79" s="622"/>
      <c r="RHX79" s="622"/>
      <c r="RHY79" s="622"/>
      <c r="RHZ79" s="622"/>
      <c r="RIA79" s="622"/>
      <c r="RIB79" s="622"/>
      <c r="RIC79" s="621"/>
      <c r="RID79" s="622"/>
      <c r="RIE79" s="622"/>
      <c r="RIF79" s="622"/>
      <c r="RIG79" s="622"/>
      <c r="RIH79" s="622"/>
      <c r="RII79" s="622"/>
      <c r="RIJ79" s="622"/>
      <c r="RIK79" s="622"/>
      <c r="RIL79" s="622"/>
      <c r="RIM79" s="622"/>
      <c r="RIN79" s="622"/>
      <c r="RIO79" s="622"/>
      <c r="RIP79" s="622"/>
      <c r="RIQ79" s="621"/>
      <c r="RIR79" s="622"/>
      <c r="RIS79" s="622"/>
      <c r="RIT79" s="622"/>
      <c r="RIU79" s="622"/>
      <c r="RIV79" s="622"/>
      <c r="RIW79" s="622"/>
      <c r="RIX79" s="622"/>
      <c r="RIY79" s="622"/>
      <c r="RIZ79" s="622"/>
      <c r="RJA79" s="622"/>
      <c r="RJB79" s="622"/>
      <c r="RJC79" s="622"/>
      <c r="RJD79" s="622"/>
      <c r="RJE79" s="621"/>
      <c r="RJF79" s="622"/>
      <c r="RJG79" s="622"/>
      <c r="RJH79" s="622"/>
      <c r="RJI79" s="622"/>
      <c r="RJJ79" s="622"/>
      <c r="RJK79" s="622"/>
      <c r="RJL79" s="622"/>
      <c r="RJM79" s="622"/>
      <c r="RJN79" s="622"/>
      <c r="RJO79" s="622"/>
      <c r="RJP79" s="622"/>
      <c r="RJQ79" s="622"/>
      <c r="RJR79" s="622"/>
      <c r="RJS79" s="621"/>
      <c r="RJT79" s="622"/>
      <c r="RJU79" s="622"/>
      <c r="RJV79" s="622"/>
      <c r="RJW79" s="622"/>
      <c r="RJX79" s="622"/>
      <c r="RJY79" s="622"/>
      <c r="RJZ79" s="622"/>
      <c r="RKA79" s="622"/>
      <c r="RKB79" s="622"/>
      <c r="RKC79" s="622"/>
      <c r="RKD79" s="622"/>
      <c r="RKE79" s="622"/>
      <c r="RKF79" s="622"/>
      <c r="RKG79" s="621"/>
      <c r="RKH79" s="622"/>
      <c r="RKI79" s="622"/>
      <c r="RKJ79" s="622"/>
      <c r="RKK79" s="622"/>
      <c r="RKL79" s="622"/>
      <c r="RKM79" s="622"/>
      <c r="RKN79" s="622"/>
      <c r="RKO79" s="622"/>
      <c r="RKP79" s="622"/>
      <c r="RKQ79" s="622"/>
      <c r="RKR79" s="622"/>
      <c r="RKS79" s="622"/>
      <c r="RKT79" s="622"/>
      <c r="RKU79" s="621"/>
      <c r="RKV79" s="622"/>
      <c r="RKW79" s="622"/>
      <c r="RKX79" s="622"/>
      <c r="RKY79" s="622"/>
      <c r="RKZ79" s="622"/>
      <c r="RLA79" s="622"/>
      <c r="RLB79" s="622"/>
      <c r="RLC79" s="622"/>
      <c r="RLD79" s="622"/>
      <c r="RLE79" s="622"/>
      <c r="RLF79" s="622"/>
      <c r="RLG79" s="622"/>
      <c r="RLH79" s="622"/>
      <c r="RLI79" s="621"/>
      <c r="RLJ79" s="622"/>
      <c r="RLK79" s="622"/>
      <c r="RLL79" s="622"/>
      <c r="RLM79" s="622"/>
      <c r="RLN79" s="622"/>
      <c r="RLO79" s="622"/>
      <c r="RLP79" s="622"/>
      <c r="RLQ79" s="622"/>
      <c r="RLR79" s="622"/>
      <c r="RLS79" s="622"/>
      <c r="RLT79" s="622"/>
      <c r="RLU79" s="622"/>
      <c r="RLV79" s="622"/>
      <c r="RLW79" s="621"/>
      <c r="RLX79" s="622"/>
      <c r="RLY79" s="622"/>
      <c r="RLZ79" s="622"/>
      <c r="RMA79" s="622"/>
      <c r="RMB79" s="622"/>
      <c r="RMC79" s="622"/>
      <c r="RMD79" s="622"/>
      <c r="RME79" s="622"/>
      <c r="RMF79" s="622"/>
      <c r="RMG79" s="622"/>
      <c r="RMH79" s="622"/>
      <c r="RMI79" s="622"/>
      <c r="RMJ79" s="622"/>
      <c r="RMK79" s="621"/>
      <c r="RML79" s="622"/>
      <c r="RMM79" s="622"/>
      <c r="RMN79" s="622"/>
      <c r="RMO79" s="622"/>
      <c r="RMP79" s="622"/>
      <c r="RMQ79" s="622"/>
      <c r="RMR79" s="622"/>
      <c r="RMS79" s="622"/>
      <c r="RMT79" s="622"/>
      <c r="RMU79" s="622"/>
      <c r="RMV79" s="622"/>
      <c r="RMW79" s="622"/>
      <c r="RMX79" s="622"/>
      <c r="RMY79" s="621"/>
      <c r="RMZ79" s="622"/>
      <c r="RNA79" s="622"/>
      <c r="RNB79" s="622"/>
      <c r="RNC79" s="622"/>
      <c r="RND79" s="622"/>
      <c r="RNE79" s="622"/>
      <c r="RNF79" s="622"/>
      <c r="RNG79" s="622"/>
      <c r="RNH79" s="622"/>
      <c r="RNI79" s="622"/>
      <c r="RNJ79" s="622"/>
      <c r="RNK79" s="622"/>
      <c r="RNL79" s="622"/>
      <c r="RNM79" s="621"/>
      <c r="RNN79" s="622"/>
      <c r="RNO79" s="622"/>
      <c r="RNP79" s="622"/>
      <c r="RNQ79" s="622"/>
      <c r="RNR79" s="622"/>
      <c r="RNS79" s="622"/>
      <c r="RNT79" s="622"/>
      <c r="RNU79" s="622"/>
      <c r="RNV79" s="622"/>
      <c r="RNW79" s="622"/>
      <c r="RNX79" s="622"/>
      <c r="RNY79" s="622"/>
      <c r="RNZ79" s="622"/>
      <c r="ROA79" s="621"/>
      <c r="ROB79" s="622"/>
      <c r="ROC79" s="622"/>
      <c r="ROD79" s="622"/>
      <c r="ROE79" s="622"/>
      <c r="ROF79" s="622"/>
      <c r="ROG79" s="622"/>
      <c r="ROH79" s="622"/>
      <c r="ROI79" s="622"/>
      <c r="ROJ79" s="622"/>
      <c r="ROK79" s="622"/>
      <c r="ROL79" s="622"/>
      <c r="ROM79" s="622"/>
      <c r="RON79" s="622"/>
      <c r="ROO79" s="621"/>
      <c r="ROP79" s="622"/>
      <c r="ROQ79" s="622"/>
      <c r="ROR79" s="622"/>
      <c r="ROS79" s="622"/>
      <c r="ROT79" s="622"/>
      <c r="ROU79" s="622"/>
      <c r="ROV79" s="622"/>
      <c r="ROW79" s="622"/>
      <c r="ROX79" s="622"/>
      <c r="ROY79" s="622"/>
      <c r="ROZ79" s="622"/>
      <c r="RPA79" s="622"/>
      <c r="RPB79" s="622"/>
      <c r="RPC79" s="621"/>
      <c r="RPD79" s="622"/>
      <c r="RPE79" s="622"/>
      <c r="RPF79" s="622"/>
      <c r="RPG79" s="622"/>
      <c r="RPH79" s="622"/>
      <c r="RPI79" s="622"/>
      <c r="RPJ79" s="622"/>
      <c r="RPK79" s="622"/>
      <c r="RPL79" s="622"/>
      <c r="RPM79" s="622"/>
      <c r="RPN79" s="622"/>
      <c r="RPO79" s="622"/>
      <c r="RPP79" s="622"/>
      <c r="RPQ79" s="621"/>
      <c r="RPR79" s="622"/>
      <c r="RPS79" s="622"/>
      <c r="RPT79" s="622"/>
      <c r="RPU79" s="622"/>
      <c r="RPV79" s="622"/>
      <c r="RPW79" s="622"/>
      <c r="RPX79" s="622"/>
      <c r="RPY79" s="622"/>
      <c r="RPZ79" s="622"/>
      <c r="RQA79" s="622"/>
      <c r="RQB79" s="622"/>
      <c r="RQC79" s="622"/>
      <c r="RQD79" s="622"/>
      <c r="RQE79" s="621"/>
      <c r="RQF79" s="622"/>
      <c r="RQG79" s="622"/>
      <c r="RQH79" s="622"/>
      <c r="RQI79" s="622"/>
      <c r="RQJ79" s="622"/>
      <c r="RQK79" s="622"/>
      <c r="RQL79" s="622"/>
      <c r="RQM79" s="622"/>
      <c r="RQN79" s="622"/>
      <c r="RQO79" s="622"/>
      <c r="RQP79" s="622"/>
      <c r="RQQ79" s="622"/>
      <c r="RQR79" s="622"/>
      <c r="RQS79" s="621"/>
      <c r="RQT79" s="622"/>
      <c r="RQU79" s="622"/>
      <c r="RQV79" s="622"/>
      <c r="RQW79" s="622"/>
      <c r="RQX79" s="622"/>
      <c r="RQY79" s="622"/>
      <c r="RQZ79" s="622"/>
      <c r="RRA79" s="622"/>
      <c r="RRB79" s="622"/>
      <c r="RRC79" s="622"/>
      <c r="RRD79" s="622"/>
      <c r="RRE79" s="622"/>
      <c r="RRF79" s="622"/>
      <c r="RRG79" s="621"/>
      <c r="RRH79" s="622"/>
      <c r="RRI79" s="622"/>
      <c r="RRJ79" s="622"/>
      <c r="RRK79" s="622"/>
      <c r="RRL79" s="622"/>
      <c r="RRM79" s="622"/>
      <c r="RRN79" s="622"/>
      <c r="RRO79" s="622"/>
      <c r="RRP79" s="622"/>
      <c r="RRQ79" s="622"/>
      <c r="RRR79" s="622"/>
      <c r="RRS79" s="622"/>
      <c r="RRT79" s="622"/>
      <c r="RRU79" s="621"/>
      <c r="RRV79" s="622"/>
      <c r="RRW79" s="622"/>
      <c r="RRX79" s="622"/>
      <c r="RRY79" s="622"/>
      <c r="RRZ79" s="622"/>
      <c r="RSA79" s="622"/>
      <c r="RSB79" s="622"/>
      <c r="RSC79" s="622"/>
      <c r="RSD79" s="622"/>
      <c r="RSE79" s="622"/>
      <c r="RSF79" s="622"/>
      <c r="RSG79" s="622"/>
      <c r="RSH79" s="622"/>
      <c r="RSI79" s="621"/>
      <c r="RSJ79" s="622"/>
      <c r="RSK79" s="622"/>
      <c r="RSL79" s="622"/>
      <c r="RSM79" s="622"/>
      <c r="RSN79" s="622"/>
      <c r="RSO79" s="622"/>
      <c r="RSP79" s="622"/>
      <c r="RSQ79" s="622"/>
      <c r="RSR79" s="622"/>
      <c r="RSS79" s="622"/>
      <c r="RST79" s="622"/>
      <c r="RSU79" s="622"/>
      <c r="RSV79" s="622"/>
      <c r="RSW79" s="621"/>
      <c r="RSX79" s="622"/>
      <c r="RSY79" s="622"/>
      <c r="RSZ79" s="622"/>
      <c r="RTA79" s="622"/>
      <c r="RTB79" s="622"/>
      <c r="RTC79" s="622"/>
      <c r="RTD79" s="622"/>
      <c r="RTE79" s="622"/>
      <c r="RTF79" s="622"/>
      <c r="RTG79" s="622"/>
      <c r="RTH79" s="622"/>
      <c r="RTI79" s="622"/>
      <c r="RTJ79" s="622"/>
      <c r="RTK79" s="621"/>
      <c r="RTL79" s="622"/>
      <c r="RTM79" s="622"/>
      <c r="RTN79" s="622"/>
      <c r="RTO79" s="622"/>
      <c r="RTP79" s="622"/>
      <c r="RTQ79" s="622"/>
      <c r="RTR79" s="622"/>
      <c r="RTS79" s="622"/>
      <c r="RTT79" s="622"/>
      <c r="RTU79" s="622"/>
      <c r="RTV79" s="622"/>
      <c r="RTW79" s="622"/>
      <c r="RTX79" s="622"/>
      <c r="RTY79" s="621"/>
      <c r="RTZ79" s="622"/>
      <c r="RUA79" s="622"/>
      <c r="RUB79" s="622"/>
      <c r="RUC79" s="622"/>
      <c r="RUD79" s="622"/>
      <c r="RUE79" s="622"/>
      <c r="RUF79" s="622"/>
      <c r="RUG79" s="622"/>
      <c r="RUH79" s="622"/>
      <c r="RUI79" s="622"/>
      <c r="RUJ79" s="622"/>
      <c r="RUK79" s="622"/>
      <c r="RUL79" s="622"/>
      <c r="RUM79" s="621"/>
      <c r="RUN79" s="622"/>
      <c r="RUO79" s="622"/>
      <c r="RUP79" s="622"/>
      <c r="RUQ79" s="622"/>
      <c r="RUR79" s="622"/>
      <c r="RUS79" s="622"/>
      <c r="RUT79" s="622"/>
      <c r="RUU79" s="622"/>
      <c r="RUV79" s="622"/>
      <c r="RUW79" s="622"/>
      <c r="RUX79" s="622"/>
      <c r="RUY79" s="622"/>
      <c r="RUZ79" s="622"/>
      <c r="RVA79" s="621"/>
      <c r="RVB79" s="622"/>
      <c r="RVC79" s="622"/>
      <c r="RVD79" s="622"/>
      <c r="RVE79" s="622"/>
      <c r="RVF79" s="622"/>
      <c r="RVG79" s="622"/>
      <c r="RVH79" s="622"/>
      <c r="RVI79" s="622"/>
      <c r="RVJ79" s="622"/>
      <c r="RVK79" s="622"/>
      <c r="RVL79" s="622"/>
      <c r="RVM79" s="622"/>
      <c r="RVN79" s="622"/>
      <c r="RVO79" s="621"/>
      <c r="RVP79" s="622"/>
      <c r="RVQ79" s="622"/>
      <c r="RVR79" s="622"/>
      <c r="RVS79" s="622"/>
      <c r="RVT79" s="622"/>
      <c r="RVU79" s="622"/>
      <c r="RVV79" s="622"/>
      <c r="RVW79" s="622"/>
      <c r="RVX79" s="622"/>
      <c r="RVY79" s="622"/>
      <c r="RVZ79" s="622"/>
      <c r="RWA79" s="622"/>
      <c r="RWB79" s="622"/>
      <c r="RWC79" s="621"/>
      <c r="RWD79" s="622"/>
      <c r="RWE79" s="622"/>
      <c r="RWF79" s="622"/>
      <c r="RWG79" s="622"/>
      <c r="RWH79" s="622"/>
      <c r="RWI79" s="622"/>
      <c r="RWJ79" s="622"/>
      <c r="RWK79" s="622"/>
      <c r="RWL79" s="622"/>
      <c r="RWM79" s="622"/>
      <c r="RWN79" s="622"/>
      <c r="RWO79" s="622"/>
      <c r="RWP79" s="622"/>
      <c r="RWQ79" s="621"/>
      <c r="RWR79" s="622"/>
      <c r="RWS79" s="622"/>
      <c r="RWT79" s="622"/>
      <c r="RWU79" s="622"/>
      <c r="RWV79" s="622"/>
      <c r="RWW79" s="622"/>
      <c r="RWX79" s="622"/>
      <c r="RWY79" s="622"/>
      <c r="RWZ79" s="622"/>
      <c r="RXA79" s="622"/>
      <c r="RXB79" s="622"/>
      <c r="RXC79" s="622"/>
      <c r="RXD79" s="622"/>
      <c r="RXE79" s="621"/>
      <c r="RXF79" s="622"/>
      <c r="RXG79" s="622"/>
      <c r="RXH79" s="622"/>
      <c r="RXI79" s="622"/>
      <c r="RXJ79" s="622"/>
      <c r="RXK79" s="622"/>
      <c r="RXL79" s="622"/>
      <c r="RXM79" s="622"/>
      <c r="RXN79" s="622"/>
      <c r="RXO79" s="622"/>
      <c r="RXP79" s="622"/>
      <c r="RXQ79" s="622"/>
      <c r="RXR79" s="622"/>
      <c r="RXS79" s="621"/>
      <c r="RXT79" s="622"/>
      <c r="RXU79" s="622"/>
      <c r="RXV79" s="622"/>
      <c r="RXW79" s="622"/>
      <c r="RXX79" s="622"/>
      <c r="RXY79" s="622"/>
      <c r="RXZ79" s="622"/>
      <c r="RYA79" s="622"/>
      <c r="RYB79" s="622"/>
      <c r="RYC79" s="622"/>
      <c r="RYD79" s="622"/>
      <c r="RYE79" s="622"/>
      <c r="RYF79" s="622"/>
      <c r="RYG79" s="621"/>
      <c r="RYH79" s="622"/>
      <c r="RYI79" s="622"/>
      <c r="RYJ79" s="622"/>
      <c r="RYK79" s="622"/>
      <c r="RYL79" s="622"/>
      <c r="RYM79" s="622"/>
      <c r="RYN79" s="622"/>
      <c r="RYO79" s="622"/>
      <c r="RYP79" s="622"/>
      <c r="RYQ79" s="622"/>
      <c r="RYR79" s="622"/>
      <c r="RYS79" s="622"/>
      <c r="RYT79" s="622"/>
      <c r="RYU79" s="621"/>
      <c r="RYV79" s="622"/>
      <c r="RYW79" s="622"/>
      <c r="RYX79" s="622"/>
      <c r="RYY79" s="622"/>
      <c r="RYZ79" s="622"/>
      <c r="RZA79" s="622"/>
      <c r="RZB79" s="622"/>
      <c r="RZC79" s="622"/>
      <c r="RZD79" s="622"/>
      <c r="RZE79" s="622"/>
      <c r="RZF79" s="622"/>
      <c r="RZG79" s="622"/>
      <c r="RZH79" s="622"/>
      <c r="RZI79" s="621"/>
      <c r="RZJ79" s="622"/>
      <c r="RZK79" s="622"/>
      <c r="RZL79" s="622"/>
      <c r="RZM79" s="622"/>
      <c r="RZN79" s="622"/>
      <c r="RZO79" s="622"/>
      <c r="RZP79" s="622"/>
      <c r="RZQ79" s="622"/>
      <c r="RZR79" s="622"/>
      <c r="RZS79" s="622"/>
      <c r="RZT79" s="622"/>
      <c r="RZU79" s="622"/>
      <c r="RZV79" s="622"/>
      <c r="RZW79" s="621"/>
      <c r="RZX79" s="622"/>
      <c r="RZY79" s="622"/>
      <c r="RZZ79" s="622"/>
      <c r="SAA79" s="622"/>
      <c r="SAB79" s="622"/>
      <c r="SAC79" s="622"/>
      <c r="SAD79" s="622"/>
      <c r="SAE79" s="622"/>
      <c r="SAF79" s="622"/>
      <c r="SAG79" s="622"/>
      <c r="SAH79" s="622"/>
      <c r="SAI79" s="622"/>
      <c r="SAJ79" s="622"/>
      <c r="SAK79" s="621"/>
      <c r="SAL79" s="622"/>
      <c r="SAM79" s="622"/>
      <c r="SAN79" s="622"/>
      <c r="SAO79" s="622"/>
      <c r="SAP79" s="622"/>
      <c r="SAQ79" s="622"/>
      <c r="SAR79" s="622"/>
      <c r="SAS79" s="622"/>
      <c r="SAT79" s="622"/>
      <c r="SAU79" s="622"/>
      <c r="SAV79" s="622"/>
      <c r="SAW79" s="622"/>
      <c r="SAX79" s="622"/>
      <c r="SAY79" s="621"/>
      <c r="SAZ79" s="622"/>
      <c r="SBA79" s="622"/>
      <c r="SBB79" s="622"/>
      <c r="SBC79" s="622"/>
      <c r="SBD79" s="622"/>
      <c r="SBE79" s="622"/>
      <c r="SBF79" s="622"/>
      <c r="SBG79" s="622"/>
      <c r="SBH79" s="622"/>
      <c r="SBI79" s="622"/>
      <c r="SBJ79" s="622"/>
      <c r="SBK79" s="622"/>
      <c r="SBL79" s="622"/>
      <c r="SBM79" s="621"/>
      <c r="SBN79" s="622"/>
      <c r="SBO79" s="622"/>
      <c r="SBP79" s="622"/>
      <c r="SBQ79" s="622"/>
      <c r="SBR79" s="622"/>
      <c r="SBS79" s="622"/>
      <c r="SBT79" s="622"/>
      <c r="SBU79" s="622"/>
      <c r="SBV79" s="622"/>
      <c r="SBW79" s="622"/>
      <c r="SBX79" s="622"/>
      <c r="SBY79" s="622"/>
      <c r="SBZ79" s="622"/>
      <c r="SCA79" s="621"/>
      <c r="SCB79" s="622"/>
      <c r="SCC79" s="622"/>
      <c r="SCD79" s="622"/>
      <c r="SCE79" s="622"/>
      <c r="SCF79" s="622"/>
      <c r="SCG79" s="622"/>
      <c r="SCH79" s="622"/>
      <c r="SCI79" s="622"/>
      <c r="SCJ79" s="622"/>
      <c r="SCK79" s="622"/>
      <c r="SCL79" s="622"/>
      <c r="SCM79" s="622"/>
      <c r="SCN79" s="622"/>
      <c r="SCO79" s="621"/>
      <c r="SCP79" s="622"/>
      <c r="SCQ79" s="622"/>
      <c r="SCR79" s="622"/>
      <c r="SCS79" s="622"/>
      <c r="SCT79" s="622"/>
      <c r="SCU79" s="622"/>
      <c r="SCV79" s="622"/>
      <c r="SCW79" s="622"/>
      <c r="SCX79" s="622"/>
      <c r="SCY79" s="622"/>
      <c r="SCZ79" s="622"/>
      <c r="SDA79" s="622"/>
      <c r="SDB79" s="622"/>
      <c r="SDC79" s="621"/>
      <c r="SDD79" s="622"/>
      <c r="SDE79" s="622"/>
      <c r="SDF79" s="622"/>
      <c r="SDG79" s="622"/>
      <c r="SDH79" s="622"/>
      <c r="SDI79" s="622"/>
      <c r="SDJ79" s="622"/>
      <c r="SDK79" s="622"/>
      <c r="SDL79" s="622"/>
      <c r="SDM79" s="622"/>
      <c r="SDN79" s="622"/>
      <c r="SDO79" s="622"/>
      <c r="SDP79" s="622"/>
      <c r="SDQ79" s="621"/>
      <c r="SDR79" s="622"/>
      <c r="SDS79" s="622"/>
      <c r="SDT79" s="622"/>
      <c r="SDU79" s="622"/>
      <c r="SDV79" s="622"/>
      <c r="SDW79" s="622"/>
      <c r="SDX79" s="622"/>
      <c r="SDY79" s="622"/>
      <c r="SDZ79" s="622"/>
      <c r="SEA79" s="622"/>
      <c r="SEB79" s="622"/>
      <c r="SEC79" s="622"/>
      <c r="SED79" s="622"/>
      <c r="SEE79" s="621"/>
      <c r="SEF79" s="622"/>
      <c r="SEG79" s="622"/>
      <c r="SEH79" s="622"/>
      <c r="SEI79" s="622"/>
      <c r="SEJ79" s="622"/>
      <c r="SEK79" s="622"/>
      <c r="SEL79" s="622"/>
      <c r="SEM79" s="622"/>
      <c r="SEN79" s="622"/>
      <c r="SEO79" s="622"/>
      <c r="SEP79" s="622"/>
      <c r="SEQ79" s="622"/>
      <c r="SER79" s="622"/>
      <c r="SES79" s="621"/>
      <c r="SET79" s="622"/>
      <c r="SEU79" s="622"/>
      <c r="SEV79" s="622"/>
      <c r="SEW79" s="622"/>
      <c r="SEX79" s="622"/>
      <c r="SEY79" s="622"/>
      <c r="SEZ79" s="622"/>
      <c r="SFA79" s="622"/>
      <c r="SFB79" s="622"/>
      <c r="SFC79" s="622"/>
      <c r="SFD79" s="622"/>
      <c r="SFE79" s="622"/>
      <c r="SFF79" s="622"/>
      <c r="SFG79" s="621"/>
      <c r="SFH79" s="622"/>
      <c r="SFI79" s="622"/>
      <c r="SFJ79" s="622"/>
      <c r="SFK79" s="622"/>
      <c r="SFL79" s="622"/>
      <c r="SFM79" s="622"/>
      <c r="SFN79" s="622"/>
      <c r="SFO79" s="622"/>
      <c r="SFP79" s="622"/>
      <c r="SFQ79" s="622"/>
      <c r="SFR79" s="622"/>
      <c r="SFS79" s="622"/>
      <c r="SFT79" s="622"/>
      <c r="SFU79" s="621"/>
      <c r="SFV79" s="622"/>
      <c r="SFW79" s="622"/>
      <c r="SFX79" s="622"/>
      <c r="SFY79" s="622"/>
      <c r="SFZ79" s="622"/>
      <c r="SGA79" s="622"/>
      <c r="SGB79" s="622"/>
      <c r="SGC79" s="622"/>
      <c r="SGD79" s="622"/>
      <c r="SGE79" s="622"/>
      <c r="SGF79" s="622"/>
      <c r="SGG79" s="622"/>
      <c r="SGH79" s="622"/>
      <c r="SGI79" s="621"/>
      <c r="SGJ79" s="622"/>
      <c r="SGK79" s="622"/>
      <c r="SGL79" s="622"/>
      <c r="SGM79" s="622"/>
      <c r="SGN79" s="622"/>
      <c r="SGO79" s="622"/>
      <c r="SGP79" s="622"/>
      <c r="SGQ79" s="622"/>
      <c r="SGR79" s="622"/>
      <c r="SGS79" s="622"/>
      <c r="SGT79" s="622"/>
      <c r="SGU79" s="622"/>
      <c r="SGV79" s="622"/>
      <c r="SGW79" s="621"/>
      <c r="SGX79" s="622"/>
      <c r="SGY79" s="622"/>
      <c r="SGZ79" s="622"/>
      <c r="SHA79" s="622"/>
      <c r="SHB79" s="622"/>
      <c r="SHC79" s="622"/>
      <c r="SHD79" s="622"/>
      <c r="SHE79" s="622"/>
      <c r="SHF79" s="622"/>
      <c r="SHG79" s="622"/>
      <c r="SHH79" s="622"/>
      <c r="SHI79" s="622"/>
      <c r="SHJ79" s="622"/>
      <c r="SHK79" s="621"/>
      <c r="SHL79" s="622"/>
      <c r="SHM79" s="622"/>
      <c r="SHN79" s="622"/>
      <c r="SHO79" s="622"/>
      <c r="SHP79" s="622"/>
      <c r="SHQ79" s="622"/>
      <c r="SHR79" s="622"/>
      <c r="SHS79" s="622"/>
      <c r="SHT79" s="622"/>
      <c r="SHU79" s="622"/>
      <c r="SHV79" s="622"/>
      <c r="SHW79" s="622"/>
      <c r="SHX79" s="622"/>
      <c r="SHY79" s="621"/>
      <c r="SHZ79" s="622"/>
      <c r="SIA79" s="622"/>
      <c r="SIB79" s="622"/>
      <c r="SIC79" s="622"/>
      <c r="SID79" s="622"/>
      <c r="SIE79" s="622"/>
      <c r="SIF79" s="622"/>
      <c r="SIG79" s="622"/>
      <c r="SIH79" s="622"/>
      <c r="SII79" s="622"/>
      <c r="SIJ79" s="622"/>
      <c r="SIK79" s="622"/>
      <c r="SIL79" s="622"/>
      <c r="SIM79" s="621"/>
      <c r="SIN79" s="622"/>
      <c r="SIO79" s="622"/>
      <c r="SIP79" s="622"/>
      <c r="SIQ79" s="622"/>
      <c r="SIR79" s="622"/>
      <c r="SIS79" s="622"/>
      <c r="SIT79" s="622"/>
      <c r="SIU79" s="622"/>
      <c r="SIV79" s="622"/>
      <c r="SIW79" s="622"/>
      <c r="SIX79" s="622"/>
      <c r="SIY79" s="622"/>
      <c r="SIZ79" s="622"/>
      <c r="SJA79" s="621"/>
      <c r="SJB79" s="622"/>
      <c r="SJC79" s="622"/>
      <c r="SJD79" s="622"/>
      <c r="SJE79" s="622"/>
      <c r="SJF79" s="622"/>
      <c r="SJG79" s="622"/>
      <c r="SJH79" s="622"/>
      <c r="SJI79" s="622"/>
      <c r="SJJ79" s="622"/>
      <c r="SJK79" s="622"/>
      <c r="SJL79" s="622"/>
      <c r="SJM79" s="622"/>
      <c r="SJN79" s="622"/>
      <c r="SJO79" s="621"/>
      <c r="SJP79" s="622"/>
      <c r="SJQ79" s="622"/>
      <c r="SJR79" s="622"/>
      <c r="SJS79" s="622"/>
      <c r="SJT79" s="622"/>
      <c r="SJU79" s="622"/>
      <c r="SJV79" s="622"/>
      <c r="SJW79" s="622"/>
      <c r="SJX79" s="622"/>
      <c r="SJY79" s="622"/>
      <c r="SJZ79" s="622"/>
      <c r="SKA79" s="622"/>
      <c r="SKB79" s="622"/>
      <c r="SKC79" s="621"/>
      <c r="SKD79" s="622"/>
      <c r="SKE79" s="622"/>
      <c r="SKF79" s="622"/>
      <c r="SKG79" s="622"/>
      <c r="SKH79" s="622"/>
      <c r="SKI79" s="622"/>
      <c r="SKJ79" s="622"/>
      <c r="SKK79" s="622"/>
      <c r="SKL79" s="622"/>
      <c r="SKM79" s="622"/>
      <c r="SKN79" s="622"/>
      <c r="SKO79" s="622"/>
      <c r="SKP79" s="622"/>
      <c r="SKQ79" s="621"/>
      <c r="SKR79" s="622"/>
      <c r="SKS79" s="622"/>
      <c r="SKT79" s="622"/>
      <c r="SKU79" s="622"/>
      <c r="SKV79" s="622"/>
      <c r="SKW79" s="622"/>
      <c r="SKX79" s="622"/>
      <c r="SKY79" s="622"/>
      <c r="SKZ79" s="622"/>
      <c r="SLA79" s="622"/>
      <c r="SLB79" s="622"/>
      <c r="SLC79" s="622"/>
      <c r="SLD79" s="622"/>
      <c r="SLE79" s="621"/>
      <c r="SLF79" s="622"/>
      <c r="SLG79" s="622"/>
      <c r="SLH79" s="622"/>
      <c r="SLI79" s="622"/>
      <c r="SLJ79" s="622"/>
      <c r="SLK79" s="622"/>
      <c r="SLL79" s="622"/>
      <c r="SLM79" s="622"/>
      <c r="SLN79" s="622"/>
      <c r="SLO79" s="622"/>
      <c r="SLP79" s="622"/>
      <c r="SLQ79" s="622"/>
      <c r="SLR79" s="622"/>
      <c r="SLS79" s="621"/>
      <c r="SLT79" s="622"/>
      <c r="SLU79" s="622"/>
      <c r="SLV79" s="622"/>
      <c r="SLW79" s="622"/>
      <c r="SLX79" s="622"/>
      <c r="SLY79" s="622"/>
      <c r="SLZ79" s="622"/>
      <c r="SMA79" s="622"/>
      <c r="SMB79" s="622"/>
      <c r="SMC79" s="622"/>
      <c r="SMD79" s="622"/>
      <c r="SME79" s="622"/>
      <c r="SMF79" s="622"/>
      <c r="SMG79" s="621"/>
      <c r="SMH79" s="622"/>
      <c r="SMI79" s="622"/>
      <c r="SMJ79" s="622"/>
      <c r="SMK79" s="622"/>
      <c r="SML79" s="622"/>
      <c r="SMM79" s="622"/>
      <c r="SMN79" s="622"/>
      <c r="SMO79" s="622"/>
      <c r="SMP79" s="622"/>
      <c r="SMQ79" s="622"/>
      <c r="SMR79" s="622"/>
      <c r="SMS79" s="622"/>
      <c r="SMT79" s="622"/>
      <c r="SMU79" s="621"/>
      <c r="SMV79" s="622"/>
      <c r="SMW79" s="622"/>
      <c r="SMX79" s="622"/>
      <c r="SMY79" s="622"/>
      <c r="SMZ79" s="622"/>
      <c r="SNA79" s="622"/>
      <c r="SNB79" s="622"/>
      <c r="SNC79" s="622"/>
      <c r="SND79" s="622"/>
      <c r="SNE79" s="622"/>
      <c r="SNF79" s="622"/>
      <c r="SNG79" s="622"/>
      <c r="SNH79" s="622"/>
      <c r="SNI79" s="621"/>
      <c r="SNJ79" s="622"/>
      <c r="SNK79" s="622"/>
      <c r="SNL79" s="622"/>
      <c r="SNM79" s="622"/>
      <c r="SNN79" s="622"/>
      <c r="SNO79" s="622"/>
      <c r="SNP79" s="622"/>
      <c r="SNQ79" s="622"/>
      <c r="SNR79" s="622"/>
      <c r="SNS79" s="622"/>
      <c r="SNT79" s="622"/>
      <c r="SNU79" s="622"/>
      <c r="SNV79" s="622"/>
      <c r="SNW79" s="621"/>
      <c r="SNX79" s="622"/>
      <c r="SNY79" s="622"/>
      <c r="SNZ79" s="622"/>
      <c r="SOA79" s="622"/>
      <c r="SOB79" s="622"/>
      <c r="SOC79" s="622"/>
      <c r="SOD79" s="622"/>
      <c r="SOE79" s="622"/>
      <c r="SOF79" s="622"/>
      <c r="SOG79" s="622"/>
      <c r="SOH79" s="622"/>
      <c r="SOI79" s="622"/>
      <c r="SOJ79" s="622"/>
      <c r="SOK79" s="621"/>
      <c r="SOL79" s="622"/>
      <c r="SOM79" s="622"/>
      <c r="SON79" s="622"/>
      <c r="SOO79" s="622"/>
      <c r="SOP79" s="622"/>
      <c r="SOQ79" s="622"/>
      <c r="SOR79" s="622"/>
      <c r="SOS79" s="622"/>
      <c r="SOT79" s="622"/>
      <c r="SOU79" s="622"/>
      <c r="SOV79" s="622"/>
      <c r="SOW79" s="622"/>
      <c r="SOX79" s="622"/>
      <c r="SOY79" s="621"/>
      <c r="SOZ79" s="622"/>
      <c r="SPA79" s="622"/>
      <c r="SPB79" s="622"/>
      <c r="SPC79" s="622"/>
      <c r="SPD79" s="622"/>
      <c r="SPE79" s="622"/>
      <c r="SPF79" s="622"/>
      <c r="SPG79" s="622"/>
      <c r="SPH79" s="622"/>
      <c r="SPI79" s="622"/>
      <c r="SPJ79" s="622"/>
      <c r="SPK79" s="622"/>
      <c r="SPL79" s="622"/>
      <c r="SPM79" s="621"/>
      <c r="SPN79" s="622"/>
      <c r="SPO79" s="622"/>
      <c r="SPP79" s="622"/>
      <c r="SPQ79" s="622"/>
      <c r="SPR79" s="622"/>
      <c r="SPS79" s="622"/>
      <c r="SPT79" s="622"/>
      <c r="SPU79" s="622"/>
      <c r="SPV79" s="622"/>
      <c r="SPW79" s="622"/>
      <c r="SPX79" s="622"/>
      <c r="SPY79" s="622"/>
      <c r="SPZ79" s="622"/>
      <c r="SQA79" s="621"/>
      <c r="SQB79" s="622"/>
      <c r="SQC79" s="622"/>
      <c r="SQD79" s="622"/>
      <c r="SQE79" s="622"/>
      <c r="SQF79" s="622"/>
      <c r="SQG79" s="622"/>
      <c r="SQH79" s="622"/>
      <c r="SQI79" s="622"/>
      <c r="SQJ79" s="622"/>
      <c r="SQK79" s="622"/>
      <c r="SQL79" s="622"/>
      <c r="SQM79" s="622"/>
      <c r="SQN79" s="622"/>
      <c r="SQO79" s="621"/>
      <c r="SQP79" s="622"/>
      <c r="SQQ79" s="622"/>
      <c r="SQR79" s="622"/>
      <c r="SQS79" s="622"/>
      <c r="SQT79" s="622"/>
      <c r="SQU79" s="622"/>
      <c r="SQV79" s="622"/>
      <c r="SQW79" s="622"/>
      <c r="SQX79" s="622"/>
      <c r="SQY79" s="622"/>
      <c r="SQZ79" s="622"/>
      <c r="SRA79" s="622"/>
      <c r="SRB79" s="622"/>
      <c r="SRC79" s="621"/>
      <c r="SRD79" s="622"/>
      <c r="SRE79" s="622"/>
      <c r="SRF79" s="622"/>
      <c r="SRG79" s="622"/>
      <c r="SRH79" s="622"/>
      <c r="SRI79" s="622"/>
      <c r="SRJ79" s="622"/>
      <c r="SRK79" s="622"/>
      <c r="SRL79" s="622"/>
      <c r="SRM79" s="622"/>
      <c r="SRN79" s="622"/>
      <c r="SRO79" s="622"/>
      <c r="SRP79" s="622"/>
      <c r="SRQ79" s="621"/>
      <c r="SRR79" s="622"/>
      <c r="SRS79" s="622"/>
      <c r="SRT79" s="622"/>
      <c r="SRU79" s="622"/>
      <c r="SRV79" s="622"/>
      <c r="SRW79" s="622"/>
      <c r="SRX79" s="622"/>
      <c r="SRY79" s="622"/>
      <c r="SRZ79" s="622"/>
      <c r="SSA79" s="622"/>
      <c r="SSB79" s="622"/>
      <c r="SSC79" s="622"/>
      <c r="SSD79" s="622"/>
      <c r="SSE79" s="621"/>
      <c r="SSF79" s="622"/>
      <c r="SSG79" s="622"/>
      <c r="SSH79" s="622"/>
      <c r="SSI79" s="622"/>
      <c r="SSJ79" s="622"/>
      <c r="SSK79" s="622"/>
      <c r="SSL79" s="622"/>
      <c r="SSM79" s="622"/>
      <c r="SSN79" s="622"/>
      <c r="SSO79" s="622"/>
      <c r="SSP79" s="622"/>
      <c r="SSQ79" s="622"/>
      <c r="SSR79" s="622"/>
      <c r="SSS79" s="621"/>
      <c r="SST79" s="622"/>
      <c r="SSU79" s="622"/>
      <c r="SSV79" s="622"/>
      <c r="SSW79" s="622"/>
      <c r="SSX79" s="622"/>
      <c r="SSY79" s="622"/>
      <c r="SSZ79" s="622"/>
      <c r="STA79" s="622"/>
      <c r="STB79" s="622"/>
      <c r="STC79" s="622"/>
      <c r="STD79" s="622"/>
      <c r="STE79" s="622"/>
      <c r="STF79" s="622"/>
      <c r="STG79" s="621"/>
      <c r="STH79" s="622"/>
      <c r="STI79" s="622"/>
      <c r="STJ79" s="622"/>
      <c r="STK79" s="622"/>
      <c r="STL79" s="622"/>
      <c r="STM79" s="622"/>
      <c r="STN79" s="622"/>
      <c r="STO79" s="622"/>
      <c r="STP79" s="622"/>
      <c r="STQ79" s="622"/>
      <c r="STR79" s="622"/>
      <c r="STS79" s="622"/>
      <c r="STT79" s="622"/>
      <c r="STU79" s="621"/>
      <c r="STV79" s="622"/>
      <c r="STW79" s="622"/>
      <c r="STX79" s="622"/>
      <c r="STY79" s="622"/>
      <c r="STZ79" s="622"/>
      <c r="SUA79" s="622"/>
      <c r="SUB79" s="622"/>
      <c r="SUC79" s="622"/>
      <c r="SUD79" s="622"/>
      <c r="SUE79" s="622"/>
      <c r="SUF79" s="622"/>
      <c r="SUG79" s="622"/>
      <c r="SUH79" s="622"/>
      <c r="SUI79" s="621"/>
      <c r="SUJ79" s="622"/>
      <c r="SUK79" s="622"/>
      <c r="SUL79" s="622"/>
      <c r="SUM79" s="622"/>
      <c r="SUN79" s="622"/>
      <c r="SUO79" s="622"/>
      <c r="SUP79" s="622"/>
      <c r="SUQ79" s="622"/>
      <c r="SUR79" s="622"/>
      <c r="SUS79" s="622"/>
      <c r="SUT79" s="622"/>
      <c r="SUU79" s="622"/>
      <c r="SUV79" s="622"/>
      <c r="SUW79" s="621"/>
      <c r="SUX79" s="622"/>
      <c r="SUY79" s="622"/>
      <c r="SUZ79" s="622"/>
      <c r="SVA79" s="622"/>
      <c r="SVB79" s="622"/>
      <c r="SVC79" s="622"/>
      <c r="SVD79" s="622"/>
      <c r="SVE79" s="622"/>
      <c r="SVF79" s="622"/>
      <c r="SVG79" s="622"/>
      <c r="SVH79" s="622"/>
      <c r="SVI79" s="622"/>
      <c r="SVJ79" s="622"/>
      <c r="SVK79" s="621"/>
      <c r="SVL79" s="622"/>
      <c r="SVM79" s="622"/>
      <c r="SVN79" s="622"/>
      <c r="SVO79" s="622"/>
      <c r="SVP79" s="622"/>
      <c r="SVQ79" s="622"/>
      <c r="SVR79" s="622"/>
      <c r="SVS79" s="622"/>
      <c r="SVT79" s="622"/>
      <c r="SVU79" s="622"/>
      <c r="SVV79" s="622"/>
      <c r="SVW79" s="622"/>
      <c r="SVX79" s="622"/>
      <c r="SVY79" s="621"/>
      <c r="SVZ79" s="622"/>
      <c r="SWA79" s="622"/>
      <c r="SWB79" s="622"/>
      <c r="SWC79" s="622"/>
      <c r="SWD79" s="622"/>
      <c r="SWE79" s="622"/>
      <c r="SWF79" s="622"/>
      <c r="SWG79" s="622"/>
      <c r="SWH79" s="622"/>
      <c r="SWI79" s="622"/>
      <c r="SWJ79" s="622"/>
      <c r="SWK79" s="622"/>
      <c r="SWL79" s="622"/>
      <c r="SWM79" s="621"/>
      <c r="SWN79" s="622"/>
      <c r="SWO79" s="622"/>
      <c r="SWP79" s="622"/>
      <c r="SWQ79" s="622"/>
      <c r="SWR79" s="622"/>
      <c r="SWS79" s="622"/>
      <c r="SWT79" s="622"/>
      <c r="SWU79" s="622"/>
      <c r="SWV79" s="622"/>
      <c r="SWW79" s="622"/>
      <c r="SWX79" s="622"/>
      <c r="SWY79" s="622"/>
      <c r="SWZ79" s="622"/>
      <c r="SXA79" s="621"/>
      <c r="SXB79" s="622"/>
      <c r="SXC79" s="622"/>
      <c r="SXD79" s="622"/>
      <c r="SXE79" s="622"/>
      <c r="SXF79" s="622"/>
      <c r="SXG79" s="622"/>
      <c r="SXH79" s="622"/>
      <c r="SXI79" s="622"/>
      <c r="SXJ79" s="622"/>
      <c r="SXK79" s="622"/>
      <c r="SXL79" s="622"/>
      <c r="SXM79" s="622"/>
      <c r="SXN79" s="622"/>
      <c r="SXO79" s="621"/>
      <c r="SXP79" s="622"/>
      <c r="SXQ79" s="622"/>
      <c r="SXR79" s="622"/>
      <c r="SXS79" s="622"/>
      <c r="SXT79" s="622"/>
      <c r="SXU79" s="622"/>
      <c r="SXV79" s="622"/>
      <c r="SXW79" s="622"/>
      <c r="SXX79" s="622"/>
      <c r="SXY79" s="622"/>
      <c r="SXZ79" s="622"/>
      <c r="SYA79" s="622"/>
      <c r="SYB79" s="622"/>
      <c r="SYC79" s="621"/>
      <c r="SYD79" s="622"/>
      <c r="SYE79" s="622"/>
      <c r="SYF79" s="622"/>
      <c r="SYG79" s="622"/>
      <c r="SYH79" s="622"/>
      <c r="SYI79" s="622"/>
      <c r="SYJ79" s="622"/>
      <c r="SYK79" s="622"/>
      <c r="SYL79" s="622"/>
      <c r="SYM79" s="622"/>
      <c r="SYN79" s="622"/>
      <c r="SYO79" s="622"/>
      <c r="SYP79" s="622"/>
      <c r="SYQ79" s="621"/>
      <c r="SYR79" s="622"/>
      <c r="SYS79" s="622"/>
      <c r="SYT79" s="622"/>
      <c r="SYU79" s="622"/>
      <c r="SYV79" s="622"/>
      <c r="SYW79" s="622"/>
      <c r="SYX79" s="622"/>
      <c r="SYY79" s="622"/>
      <c r="SYZ79" s="622"/>
      <c r="SZA79" s="622"/>
      <c r="SZB79" s="622"/>
      <c r="SZC79" s="622"/>
      <c r="SZD79" s="622"/>
      <c r="SZE79" s="621"/>
      <c r="SZF79" s="622"/>
      <c r="SZG79" s="622"/>
      <c r="SZH79" s="622"/>
      <c r="SZI79" s="622"/>
      <c r="SZJ79" s="622"/>
      <c r="SZK79" s="622"/>
      <c r="SZL79" s="622"/>
      <c r="SZM79" s="622"/>
      <c r="SZN79" s="622"/>
      <c r="SZO79" s="622"/>
      <c r="SZP79" s="622"/>
      <c r="SZQ79" s="622"/>
      <c r="SZR79" s="622"/>
      <c r="SZS79" s="621"/>
      <c r="SZT79" s="622"/>
      <c r="SZU79" s="622"/>
      <c r="SZV79" s="622"/>
      <c r="SZW79" s="622"/>
      <c r="SZX79" s="622"/>
      <c r="SZY79" s="622"/>
      <c r="SZZ79" s="622"/>
      <c r="TAA79" s="622"/>
      <c r="TAB79" s="622"/>
      <c r="TAC79" s="622"/>
      <c r="TAD79" s="622"/>
      <c r="TAE79" s="622"/>
      <c r="TAF79" s="622"/>
      <c r="TAG79" s="621"/>
      <c r="TAH79" s="622"/>
      <c r="TAI79" s="622"/>
      <c r="TAJ79" s="622"/>
      <c r="TAK79" s="622"/>
      <c r="TAL79" s="622"/>
      <c r="TAM79" s="622"/>
      <c r="TAN79" s="622"/>
      <c r="TAO79" s="622"/>
      <c r="TAP79" s="622"/>
      <c r="TAQ79" s="622"/>
      <c r="TAR79" s="622"/>
      <c r="TAS79" s="622"/>
      <c r="TAT79" s="622"/>
      <c r="TAU79" s="621"/>
      <c r="TAV79" s="622"/>
      <c r="TAW79" s="622"/>
      <c r="TAX79" s="622"/>
      <c r="TAY79" s="622"/>
      <c r="TAZ79" s="622"/>
      <c r="TBA79" s="622"/>
      <c r="TBB79" s="622"/>
      <c r="TBC79" s="622"/>
      <c r="TBD79" s="622"/>
      <c r="TBE79" s="622"/>
      <c r="TBF79" s="622"/>
      <c r="TBG79" s="622"/>
      <c r="TBH79" s="622"/>
      <c r="TBI79" s="621"/>
      <c r="TBJ79" s="622"/>
      <c r="TBK79" s="622"/>
      <c r="TBL79" s="622"/>
      <c r="TBM79" s="622"/>
      <c r="TBN79" s="622"/>
      <c r="TBO79" s="622"/>
      <c r="TBP79" s="622"/>
      <c r="TBQ79" s="622"/>
      <c r="TBR79" s="622"/>
      <c r="TBS79" s="622"/>
      <c r="TBT79" s="622"/>
      <c r="TBU79" s="622"/>
      <c r="TBV79" s="622"/>
      <c r="TBW79" s="621"/>
      <c r="TBX79" s="622"/>
      <c r="TBY79" s="622"/>
      <c r="TBZ79" s="622"/>
      <c r="TCA79" s="622"/>
      <c r="TCB79" s="622"/>
      <c r="TCC79" s="622"/>
      <c r="TCD79" s="622"/>
      <c r="TCE79" s="622"/>
      <c r="TCF79" s="622"/>
      <c r="TCG79" s="622"/>
      <c r="TCH79" s="622"/>
      <c r="TCI79" s="622"/>
      <c r="TCJ79" s="622"/>
      <c r="TCK79" s="621"/>
      <c r="TCL79" s="622"/>
      <c r="TCM79" s="622"/>
      <c r="TCN79" s="622"/>
      <c r="TCO79" s="622"/>
      <c r="TCP79" s="622"/>
      <c r="TCQ79" s="622"/>
      <c r="TCR79" s="622"/>
      <c r="TCS79" s="622"/>
      <c r="TCT79" s="622"/>
      <c r="TCU79" s="622"/>
      <c r="TCV79" s="622"/>
      <c r="TCW79" s="622"/>
      <c r="TCX79" s="622"/>
      <c r="TCY79" s="621"/>
      <c r="TCZ79" s="622"/>
      <c r="TDA79" s="622"/>
      <c r="TDB79" s="622"/>
      <c r="TDC79" s="622"/>
      <c r="TDD79" s="622"/>
      <c r="TDE79" s="622"/>
      <c r="TDF79" s="622"/>
      <c r="TDG79" s="622"/>
      <c r="TDH79" s="622"/>
      <c r="TDI79" s="622"/>
      <c r="TDJ79" s="622"/>
      <c r="TDK79" s="622"/>
      <c r="TDL79" s="622"/>
      <c r="TDM79" s="621"/>
      <c r="TDN79" s="622"/>
      <c r="TDO79" s="622"/>
      <c r="TDP79" s="622"/>
      <c r="TDQ79" s="622"/>
      <c r="TDR79" s="622"/>
      <c r="TDS79" s="622"/>
      <c r="TDT79" s="622"/>
      <c r="TDU79" s="622"/>
      <c r="TDV79" s="622"/>
      <c r="TDW79" s="622"/>
      <c r="TDX79" s="622"/>
      <c r="TDY79" s="622"/>
      <c r="TDZ79" s="622"/>
      <c r="TEA79" s="621"/>
      <c r="TEB79" s="622"/>
      <c r="TEC79" s="622"/>
      <c r="TED79" s="622"/>
      <c r="TEE79" s="622"/>
      <c r="TEF79" s="622"/>
      <c r="TEG79" s="622"/>
      <c r="TEH79" s="622"/>
      <c r="TEI79" s="622"/>
      <c r="TEJ79" s="622"/>
      <c r="TEK79" s="622"/>
      <c r="TEL79" s="622"/>
      <c r="TEM79" s="622"/>
      <c r="TEN79" s="622"/>
      <c r="TEO79" s="621"/>
      <c r="TEP79" s="622"/>
      <c r="TEQ79" s="622"/>
      <c r="TER79" s="622"/>
      <c r="TES79" s="622"/>
      <c r="TET79" s="622"/>
      <c r="TEU79" s="622"/>
      <c r="TEV79" s="622"/>
      <c r="TEW79" s="622"/>
      <c r="TEX79" s="622"/>
      <c r="TEY79" s="622"/>
      <c r="TEZ79" s="622"/>
      <c r="TFA79" s="622"/>
      <c r="TFB79" s="622"/>
      <c r="TFC79" s="621"/>
      <c r="TFD79" s="622"/>
      <c r="TFE79" s="622"/>
      <c r="TFF79" s="622"/>
      <c r="TFG79" s="622"/>
      <c r="TFH79" s="622"/>
      <c r="TFI79" s="622"/>
      <c r="TFJ79" s="622"/>
      <c r="TFK79" s="622"/>
      <c r="TFL79" s="622"/>
      <c r="TFM79" s="622"/>
      <c r="TFN79" s="622"/>
      <c r="TFO79" s="622"/>
      <c r="TFP79" s="622"/>
      <c r="TFQ79" s="621"/>
      <c r="TFR79" s="622"/>
      <c r="TFS79" s="622"/>
      <c r="TFT79" s="622"/>
      <c r="TFU79" s="622"/>
      <c r="TFV79" s="622"/>
      <c r="TFW79" s="622"/>
      <c r="TFX79" s="622"/>
      <c r="TFY79" s="622"/>
      <c r="TFZ79" s="622"/>
      <c r="TGA79" s="622"/>
      <c r="TGB79" s="622"/>
      <c r="TGC79" s="622"/>
      <c r="TGD79" s="622"/>
      <c r="TGE79" s="621"/>
      <c r="TGF79" s="622"/>
      <c r="TGG79" s="622"/>
      <c r="TGH79" s="622"/>
      <c r="TGI79" s="622"/>
      <c r="TGJ79" s="622"/>
      <c r="TGK79" s="622"/>
      <c r="TGL79" s="622"/>
      <c r="TGM79" s="622"/>
      <c r="TGN79" s="622"/>
      <c r="TGO79" s="622"/>
      <c r="TGP79" s="622"/>
      <c r="TGQ79" s="622"/>
      <c r="TGR79" s="622"/>
      <c r="TGS79" s="621"/>
      <c r="TGT79" s="622"/>
      <c r="TGU79" s="622"/>
      <c r="TGV79" s="622"/>
      <c r="TGW79" s="622"/>
      <c r="TGX79" s="622"/>
      <c r="TGY79" s="622"/>
      <c r="TGZ79" s="622"/>
      <c r="THA79" s="622"/>
      <c r="THB79" s="622"/>
      <c r="THC79" s="622"/>
      <c r="THD79" s="622"/>
      <c r="THE79" s="622"/>
      <c r="THF79" s="622"/>
      <c r="THG79" s="621"/>
      <c r="THH79" s="622"/>
      <c r="THI79" s="622"/>
      <c r="THJ79" s="622"/>
      <c r="THK79" s="622"/>
      <c r="THL79" s="622"/>
      <c r="THM79" s="622"/>
      <c r="THN79" s="622"/>
      <c r="THO79" s="622"/>
      <c r="THP79" s="622"/>
      <c r="THQ79" s="622"/>
      <c r="THR79" s="622"/>
      <c r="THS79" s="622"/>
      <c r="THT79" s="622"/>
      <c r="THU79" s="621"/>
      <c r="THV79" s="622"/>
      <c r="THW79" s="622"/>
      <c r="THX79" s="622"/>
      <c r="THY79" s="622"/>
      <c r="THZ79" s="622"/>
      <c r="TIA79" s="622"/>
      <c r="TIB79" s="622"/>
      <c r="TIC79" s="622"/>
      <c r="TID79" s="622"/>
      <c r="TIE79" s="622"/>
      <c r="TIF79" s="622"/>
      <c r="TIG79" s="622"/>
      <c r="TIH79" s="622"/>
      <c r="TII79" s="621"/>
      <c r="TIJ79" s="622"/>
      <c r="TIK79" s="622"/>
      <c r="TIL79" s="622"/>
      <c r="TIM79" s="622"/>
      <c r="TIN79" s="622"/>
      <c r="TIO79" s="622"/>
      <c r="TIP79" s="622"/>
      <c r="TIQ79" s="622"/>
      <c r="TIR79" s="622"/>
      <c r="TIS79" s="622"/>
      <c r="TIT79" s="622"/>
      <c r="TIU79" s="622"/>
      <c r="TIV79" s="622"/>
      <c r="TIW79" s="621"/>
      <c r="TIX79" s="622"/>
      <c r="TIY79" s="622"/>
      <c r="TIZ79" s="622"/>
      <c r="TJA79" s="622"/>
      <c r="TJB79" s="622"/>
      <c r="TJC79" s="622"/>
      <c r="TJD79" s="622"/>
      <c r="TJE79" s="622"/>
      <c r="TJF79" s="622"/>
      <c r="TJG79" s="622"/>
      <c r="TJH79" s="622"/>
      <c r="TJI79" s="622"/>
      <c r="TJJ79" s="622"/>
      <c r="TJK79" s="621"/>
      <c r="TJL79" s="622"/>
      <c r="TJM79" s="622"/>
      <c r="TJN79" s="622"/>
      <c r="TJO79" s="622"/>
      <c r="TJP79" s="622"/>
      <c r="TJQ79" s="622"/>
      <c r="TJR79" s="622"/>
      <c r="TJS79" s="622"/>
      <c r="TJT79" s="622"/>
      <c r="TJU79" s="622"/>
      <c r="TJV79" s="622"/>
      <c r="TJW79" s="622"/>
      <c r="TJX79" s="622"/>
      <c r="TJY79" s="621"/>
      <c r="TJZ79" s="622"/>
      <c r="TKA79" s="622"/>
      <c r="TKB79" s="622"/>
      <c r="TKC79" s="622"/>
      <c r="TKD79" s="622"/>
      <c r="TKE79" s="622"/>
      <c r="TKF79" s="622"/>
      <c r="TKG79" s="622"/>
      <c r="TKH79" s="622"/>
      <c r="TKI79" s="622"/>
      <c r="TKJ79" s="622"/>
      <c r="TKK79" s="622"/>
      <c r="TKL79" s="622"/>
      <c r="TKM79" s="621"/>
      <c r="TKN79" s="622"/>
      <c r="TKO79" s="622"/>
      <c r="TKP79" s="622"/>
      <c r="TKQ79" s="622"/>
      <c r="TKR79" s="622"/>
      <c r="TKS79" s="622"/>
      <c r="TKT79" s="622"/>
      <c r="TKU79" s="622"/>
      <c r="TKV79" s="622"/>
      <c r="TKW79" s="622"/>
      <c r="TKX79" s="622"/>
      <c r="TKY79" s="622"/>
      <c r="TKZ79" s="622"/>
      <c r="TLA79" s="621"/>
      <c r="TLB79" s="622"/>
      <c r="TLC79" s="622"/>
      <c r="TLD79" s="622"/>
      <c r="TLE79" s="622"/>
      <c r="TLF79" s="622"/>
      <c r="TLG79" s="622"/>
      <c r="TLH79" s="622"/>
      <c r="TLI79" s="622"/>
      <c r="TLJ79" s="622"/>
      <c r="TLK79" s="622"/>
      <c r="TLL79" s="622"/>
      <c r="TLM79" s="622"/>
      <c r="TLN79" s="622"/>
      <c r="TLO79" s="621"/>
      <c r="TLP79" s="622"/>
      <c r="TLQ79" s="622"/>
      <c r="TLR79" s="622"/>
      <c r="TLS79" s="622"/>
      <c r="TLT79" s="622"/>
      <c r="TLU79" s="622"/>
      <c r="TLV79" s="622"/>
      <c r="TLW79" s="622"/>
      <c r="TLX79" s="622"/>
      <c r="TLY79" s="622"/>
      <c r="TLZ79" s="622"/>
      <c r="TMA79" s="622"/>
      <c r="TMB79" s="622"/>
      <c r="TMC79" s="621"/>
      <c r="TMD79" s="622"/>
      <c r="TME79" s="622"/>
      <c r="TMF79" s="622"/>
      <c r="TMG79" s="622"/>
      <c r="TMH79" s="622"/>
      <c r="TMI79" s="622"/>
      <c r="TMJ79" s="622"/>
      <c r="TMK79" s="622"/>
      <c r="TML79" s="622"/>
      <c r="TMM79" s="622"/>
      <c r="TMN79" s="622"/>
      <c r="TMO79" s="622"/>
      <c r="TMP79" s="622"/>
      <c r="TMQ79" s="621"/>
      <c r="TMR79" s="622"/>
      <c r="TMS79" s="622"/>
      <c r="TMT79" s="622"/>
      <c r="TMU79" s="622"/>
      <c r="TMV79" s="622"/>
      <c r="TMW79" s="622"/>
      <c r="TMX79" s="622"/>
      <c r="TMY79" s="622"/>
      <c r="TMZ79" s="622"/>
      <c r="TNA79" s="622"/>
      <c r="TNB79" s="622"/>
      <c r="TNC79" s="622"/>
      <c r="TND79" s="622"/>
      <c r="TNE79" s="621"/>
      <c r="TNF79" s="622"/>
      <c r="TNG79" s="622"/>
      <c r="TNH79" s="622"/>
      <c r="TNI79" s="622"/>
      <c r="TNJ79" s="622"/>
      <c r="TNK79" s="622"/>
      <c r="TNL79" s="622"/>
      <c r="TNM79" s="622"/>
      <c r="TNN79" s="622"/>
      <c r="TNO79" s="622"/>
      <c r="TNP79" s="622"/>
      <c r="TNQ79" s="622"/>
      <c r="TNR79" s="622"/>
      <c r="TNS79" s="621"/>
      <c r="TNT79" s="622"/>
      <c r="TNU79" s="622"/>
      <c r="TNV79" s="622"/>
      <c r="TNW79" s="622"/>
      <c r="TNX79" s="622"/>
      <c r="TNY79" s="622"/>
      <c r="TNZ79" s="622"/>
      <c r="TOA79" s="622"/>
      <c r="TOB79" s="622"/>
      <c r="TOC79" s="622"/>
      <c r="TOD79" s="622"/>
      <c r="TOE79" s="622"/>
      <c r="TOF79" s="622"/>
      <c r="TOG79" s="621"/>
      <c r="TOH79" s="622"/>
      <c r="TOI79" s="622"/>
      <c r="TOJ79" s="622"/>
      <c r="TOK79" s="622"/>
      <c r="TOL79" s="622"/>
      <c r="TOM79" s="622"/>
      <c r="TON79" s="622"/>
      <c r="TOO79" s="622"/>
      <c r="TOP79" s="622"/>
      <c r="TOQ79" s="622"/>
      <c r="TOR79" s="622"/>
      <c r="TOS79" s="622"/>
      <c r="TOT79" s="622"/>
      <c r="TOU79" s="621"/>
      <c r="TOV79" s="622"/>
      <c r="TOW79" s="622"/>
      <c r="TOX79" s="622"/>
      <c r="TOY79" s="622"/>
      <c r="TOZ79" s="622"/>
      <c r="TPA79" s="622"/>
      <c r="TPB79" s="622"/>
      <c r="TPC79" s="622"/>
      <c r="TPD79" s="622"/>
      <c r="TPE79" s="622"/>
      <c r="TPF79" s="622"/>
      <c r="TPG79" s="622"/>
      <c r="TPH79" s="622"/>
      <c r="TPI79" s="621"/>
      <c r="TPJ79" s="622"/>
      <c r="TPK79" s="622"/>
      <c r="TPL79" s="622"/>
      <c r="TPM79" s="622"/>
      <c r="TPN79" s="622"/>
      <c r="TPO79" s="622"/>
      <c r="TPP79" s="622"/>
      <c r="TPQ79" s="622"/>
      <c r="TPR79" s="622"/>
      <c r="TPS79" s="622"/>
      <c r="TPT79" s="622"/>
      <c r="TPU79" s="622"/>
      <c r="TPV79" s="622"/>
      <c r="TPW79" s="621"/>
      <c r="TPX79" s="622"/>
      <c r="TPY79" s="622"/>
      <c r="TPZ79" s="622"/>
      <c r="TQA79" s="622"/>
      <c r="TQB79" s="622"/>
      <c r="TQC79" s="622"/>
      <c r="TQD79" s="622"/>
      <c r="TQE79" s="622"/>
      <c r="TQF79" s="622"/>
      <c r="TQG79" s="622"/>
      <c r="TQH79" s="622"/>
      <c r="TQI79" s="622"/>
      <c r="TQJ79" s="622"/>
      <c r="TQK79" s="621"/>
      <c r="TQL79" s="622"/>
      <c r="TQM79" s="622"/>
      <c r="TQN79" s="622"/>
      <c r="TQO79" s="622"/>
      <c r="TQP79" s="622"/>
      <c r="TQQ79" s="622"/>
      <c r="TQR79" s="622"/>
      <c r="TQS79" s="622"/>
      <c r="TQT79" s="622"/>
      <c r="TQU79" s="622"/>
      <c r="TQV79" s="622"/>
      <c r="TQW79" s="622"/>
      <c r="TQX79" s="622"/>
      <c r="TQY79" s="621"/>
      <c r="TQZ79" s="622"/>
      <c r="TRA79" s="622"/>
      <c r="TRB79" s="622"/>
      <c r="TRC79" s="622"/>
      <c r="TRD79" s="622"/>
      <c r="TRE79" s="622"/>
      <c r="TRF79" s="622"/>
      <c r="TRG79" s="622"/>
      <c r="TRH79" s="622"/>
      <c r="TRI79" s="622"/>
      <c r="TRJ79" s="622"/>
      <c r="TRK79" s="622"/>
      <c r="TRL79" s="622"/>
      <c r="TRM79" s="621"/>
      <c r="TRN79" s="622"/>
      <c r="TRO79" s="622"/>
      <c r="TRP79" s="622"/>
      <c r="TRQ79" s="622"/>
      <c r="TRR79" s="622"/>
      <c r="TRS79" s="622"/>
      <c r="TRT79" s="622"/>
      <c r="TRU79" s="622"/>
      <c r="TRV79" s="622"/>
      <c r="TRW79" s="622"/>
      <c r="TRX79" s="622"/>
      <c r="TRY79" s="622"/>
      <c r="TRZ79" s="622"/>
      <c r="TSA79" s="621"/>
      <c r="TSB79" s="622"/>
      <c r="TSC79" s="622"/>
      <c r="TSD79" s="622"/>
      <c r="TSE79" s="622"/>
      <c r="TSF79" s="622"/>
      <c r="TSG79" s="622"/>
      <c r="TSH79" s="622"/>
      <c r="TSI79" s="622"/>
      <c r="TSJ79" s="622"/>
      <c r="TSK79" s="622"/>
      <c r="TSL79" s="622"/>
      <c r="TSM79" s="622"/>
      <c r="TSN79" s="622"/>
      <c r="TSO79" s="621"/>
      <c r="TSP79" s="622"/>
      <c r="TSQ79" s="622"/>
      <c r="TSR79" s="622"/>
      <c r="TSS79" s="622"/>
      <c r="TST79" s="622"/>
      <c r="TSU79" s="622"/>
      <c r="TSV79" s="622"/>
      <c r="TSW79" s="622"/>
      <c r="TSX79" s="622"/>
      <c r="TSY79" s="622"/>
      <c r="TSZ79" s="622"/>
      <c r="TTA79" s="622"/>
      <c r="TTB79" s="622"/>
      <c r="TTC79" s="621"/>
      <c r="TTD79" s="622"/>
      <c r="TTE79" s="622"/>
      <c r="TTF79" s="622"/>
      <c r="TTG79" s="622"/>
      <c r="TTH79" s="622"/>
      <c r="TTI79" s="622"/>
      <c r="TTJ79" s="622"/>
      <c r="TTK79" s="622"/>
      <c r="TTL79" s="622"/>
      <c r="TTM79" s="622"/>
      <c r="TTN79" s="622"/>
      <c r="TTO79" s="622"/>
      <c r="TTP79" s="622"/>
      <c r="TTQ79" s="621"/>
      <c r="TTR79" s="622"/>
      <c r="TTS79" s="622"/>
      <c r="TTT79" s="622"/>
      <c r="TTU79" s="622"/>
      <c r="TTV79" s="622"/>
      <c r="TTW79" s="622"/>
      <c r="TTX79" s="622"/>
      <c r="TTY79" s="622"/>
      <c r="TTZ79" s="622"/>
      <c r="TUA79" s="622"/>
      <c r="TUB79" s="622"/>
      <c r="TUC79" s="622"/>
      <c r="TUD79" s="622"/>
      <c r="TUE79" s="621"/>
      <c r="TUF79" s="622"/>
      <c r="TUG79" s="622"/>
      <c r="TUH79" s="622"/>
      <c r="TUI79" s="622"/>
      <c r="TUJ79" s="622"/>
      <c r="TUK79" s="622"/>
      <c r="TUL79" s="622"/>
      <c r="TUM79" s="622"/>
      <c r="TUN79" s="622"/>
      <c r="TUO79" s="622"/>
      <c r="TUP79" s="622"/>
      <c r="TUQ79" s="622"/>
      <c r="TUR79" s="622"/>
      <c r="TUS79" s="621"/>
      <c r="TUT79" s="622"/>
      <c r="TUU79" s="622"/>
      <c r="TUV79" s="622"/>
      <c r="TUW79" s="622"/>
      <c r="TUX79" s="622"/>
      <c r="TUY79" s="622"/>
      <c r="TUZ79" s="622"/>
      <c r="TVA79" s="622"/>
      <c r="TVB79" s="622"/>
      <c r="TVC79" s="622"/>
      <c r="TVD79" s="622"/>
      <c r="TVE79" s="622"/>
      <c r="TVF79" s="622"/>
      <c r="TVG79" s="621"/>
      <c r="TVH79" s="622"/>
      <c r="TVI79" s="622"/>
      <c r="TVJ79" s="622"/>
      <c r="TVK79" s="622"/>
      <c r="TVL79" s="622"/>
      <c r="TVM79" s="622"/>
      <c r="TVN79" s="622"/>
      <c r="TVO79" s="622"/>
      <c r="TVP79" s="622"/>
      <c r="TVQ79" s="622"/>
      <c r="TVR79" s="622"/>
      <c r="TVS79" s="622"/>
      <c r="TVT79" s="622"/>
      <c r="TVU79" s="621"/>
      <c r="TVV79" s="622"/>
      <c r="TVW79" s="622"/>
      <c r="TVX79" s="622"/>
      <c r="TVY79" s="622"/>
      <c r="TVZ79" s="622"/>
      <c r="TWA79" s="622"/>
      <c r="TWB79" s="622"/>
      <c r="TWC79" s="622"/>
      <c r="TWD79" s="622"/>
      <c r="TWE79" s="622"/>
      <c r="TWF79" s="622"/>
      <c r="TWG79" s="622"/>
      <c r="TWH79" s="622"/>
      <c r="TWI79" s="621"/>
      <c r="TWJ79" s="622"/>
      <c r="TWK79" s="622"/>
      <c r="TWL79" s="622"/>
      <c r="TWM79" s="622"/>
      <c r="TWN79" s="622"/>
      <c r="TWO79" s="622"/>
      <c r="TWP79" s="622"/>
      <c r="TWQ79" s="622"/>
      <c r="TWR79" s="622"/>
      <c r="TWS79" s="622"/>
      <c r="TWT79" s="622"/>
      <c r="TWU79" s="622"/>
      <c r="TWV79" s="622"/>
      <c r="TWW79" s="621"/>
      <c r="TWX79" s="622"/>
      <c r="TWY79" s="622"/>
      <c r="TWZ79" s="622"/>
      <c r="TXA79" s="622"/>
      <c r="TXB79" s="622"/>
      <c r="TXC79" s="622"/>
      <c r="TXD79" s="622"/>
      <c r="TXE79" s="622"/>
      <c r="TXF79" s="622"/>
      <c r="TXG79" s="622"/>
      <c r="TXH79" s="622"/>
      <c r="TXI79" s="622"/>
      <c r="TXJ79" s="622"/>
      <c r="TXK79" s="621"/>
      <c r="TXL79" s="622"/>
      <c r="TXM79" s="622"/>
      <c r="TXN79" s="622"/>
      <c r="TXO79" s="622"/>
      <c r="TXP79" s="622"/>
      <c r="TXQ79" s="622"/>
      <c r="TXR79" s="622"/>
      <c r="TXS79" s="622"/>
      <c r="TXT79" s="622"/>
      <c r="TXU79" s="622"/>
      <c r="TXV79" s="622"/>
      <c r="TXW79" s="622"/>
      <c r="TXX79" s="622"/>
      <c r="TXY79" s="621"/>
      <c r="TXZ79" s="622"/>
      <c r="TYA79" s="622"/>
      <c r="TYB79" s="622"/>
      <c r="TYC79" s="622"/>
      <c r="TYD79" s="622"/>
      <c r="TYE79" s="622"/>
      <c r="TYF79" s="622"/>
      <c r="TYG79" s="622"/>
      <c r="TYH79" s="622"/>
      <c r="TYI79" s="622"/>
      <c r="TYJ79" s="622"/>
      <c r="TYK79" s="622"/>
      <c r="TYL79" s="622"/>
      <c r="TYM79" s="621"/>
      <c r="TYN79" s="622"/>
      <c r="TYO79" s="622"/>
      <c r="TYP79" s="622"/>
      <c r="TYQ79" s="622"/>
      <c r="TYR79" s="622"/>
      <c r="TYS79" s="622"/>
      <c r="TYT79" s="622"/>
      <c r="TYU79" s="622"/>
      <c r="TYV79" s="622"/>
      <c r="TYW79" s="622"/>
      <c r="TYX79" s="622"/>
      <c r="TYY79" s="622"/>
      <c r="TYZ79" s="622"/>
      <c r="TZA79" s="621"/>
      <c r="TZB79" s="622"/>
      <c r="TZC79" s="622"/>
      <c r="TZD79" s="622"/>
      <c r="TZE79" s="622"/>
      <c r="TZF79" s="622"/>
      <c r="TZG79" s="622"/>
      <c r="TZH79" s="622"/>
      <c r="TZI79" s="622"/>
      <c r="TZJ79" s="622"/>
      <c r="TZK79" s="622"/>
      <c r="TZL79" s="622"/>
      <c r="TZM79" s="622"/>
      <c r="TZN79" s="622"/>
      <c r="TZO79" s="621"/>
      <c r="TZP79" s="622"/>
      <c r="TZQ79" s="622"/>
      <c r="TZR79" s="622"/>
      <c r="TZS79" s="622"/>
      <c r="TZT79" s="622"/>
      <c r="TZU79" s="622"/>
      <c r="TZV79" s="622"/>
      <c r="TZW79" s="622"/>
      <c r="TZX79" s="622"/>
      <c r="TZY79" s="622"/>
      <c r="TZZ79" s="622"/>
      <c r="UAA79" s="622"/>
      <c r="UAB79" s="622"/>
      <c r="UAC79" s="621"/>
      <c r="UAD79" s="622"/>
      <c r="UAE79" s="622"/>
      <c r="UAF79" s="622"/>
      <c r="UAG79" s="622"/>
      <c r="UAH79" s="622"/>
      <c r="UAI79" s="622"/>
      <c r="UAJ79" s="622"/>
      <c r="UAK79" s="622"/>
      <c r="UAL79" s="622"/>
      <c r="UAM79" s="622"/>
      <c r="UAN79" s="622"/>
      <c r="UAO79" s="622"/>
      <c r="UAP79" s="622"/>
      <c r="UAQ79" s="621"/>
      <c r="UAR79" s="622"/>
      <c r="UAS79" s="622"/>
      <c r="UAT79" s="622"/>
      <c r="UAU79" s="622"/>
      <c r="UAV79" s="622"/>
      <c r="UAW79" s="622"/>
      <c r="UAX79" s="622"/>
      <c r="UAY79" s="622"/>
      <c r="UAZ79" s="622"/>
      <c r="UBA79" s="622"/>
      <c r="UBB79" s="622"/>
      <c r="UBC79" s="622"/>
      <c r="UBD79" s="622"/>
      <c r="UBE79" s="621"/>
      <c r="UBF79" s="622"/>
      <c r="UBG79" s="622"/>
      <c r="UBH79" s="622"/>
      <c r="UBI79" s="622"/>
      <c r="UBJ79" s="622"/>
      <c r="UBK79" s="622"/>
      <c r="UBL79" s="622"/>
      <c r="UBM79" s="622"/>
      <c r="UBN79" s="622"/>
      <c r="UBO79" s="622"/>
      <c r="UBP79" s="622"/>
      <c r="UBQ79" s="622"/>
      <c r="UBR79" s="622"/>
      <c r="UBS79" s="621"/>
      <c r="UBT79" s="622"/>
      <c r="UBU79" s="622"/>
      <c r="UBV79" s="622"/>
      <c r="UBW79" s="622"/>
      <c r="UBX79" s="622"/>
      <c r="UBY79" s="622"/>
      <c r="UBZ79" s="622"/>
      <c r="UCA79" s="622"/>
      <c r="UCB79" s="622"/>
      <c r="UCC79" s="622"/>
      <c r="UCD79" s="622"/>
      <c r="UCE79" s="622"/>
      <c r="UCF79" s="622"/>
      <c r="UCG79" s="621"/>
      <c r="UCH79" s="622"/>
      <c r="UCI79" s="622"/>
      <c r="UCJ79" s="622"/>
      <c r="UCK79" s="622"/>
      <c r="UCL79" s="622"/>
      <c r="UCM79" s="622"/>
      <c r="UCN79" s="622"/>
      <c r="UCO79" s="622"/>
      <c r="UCP79" s="622"/>
      <c r="UCQ79" s="622"/>
      <c r="UCR79" s="622"/>
      <c r="UCS79" s="622"/>
      <c r="UCT79" s="622"/>
      <c r="UCU79" s="621"/>
      <c r="UCV79" s="622"/>
      <c r="UCW79" s="622"/>
      <c r="UCX79" s="622"/>
      <c r="UCY79" s="622"/>
      <c r="UCZ79" s="622"/>
      <c r="UDA79" s="622"/>
      <c r="UDB79" s="622"/>
      <c r="UDC79" s="622"/>
      <c r="UDD79" s="622"/>
      <c r="UDE79" s="622"/>
      <c r="UDF79" s="622"/>
      <c r="UDG79" s="622"/>
      <c r="UDH79" s="622"/>
      <c r="UDI79" s="621"/>
      <c r="UDJ79" s="622"/>
      <c r="UDK79" s="622"/>
      <c r="UDL79" s="622"/>
      <c r="UDM79" s="622"/>
      <c r="UDN79" s="622"/>
      <c r="UDO79" s="622"/>
      <c r="UDP79" s="622"/>
      <c r="UDQ79" s="622"/>
      <c r="UDR79" s="622"/>
      <c r="UDS79" s="622"/>
      <c r="UDT79" s="622"/>
      <c r="UDU79" s="622"/>
      <c r="UDV79" s="622"/>
      <c r="UDW79" s="621"/>
      <c r="UDX79" s="622"/>
      <c r="UDY79" s="622"/>
      <c r="UDZ79" s="622"/>
      <c r="UEA79" s="622"/>
      <c r="UEB79" s="622"/>
      <c r="UEC79" s="622"/>
      <c r="UED79" s="622"/>
      <c r="UEE79" s="622"/>
      <c r="UEF79" s="622"/>
      <c r="UEG79" s="622"/>
      <c r="UEH79" s="622"/>
      <c r="UEI79" s="622"/>
      <c r="UEJ79" s="622"/>
      <c r="UEK79" s="621"/>
      <c r="UEL79" s="622"/>
      <c r="UEM79" s="622"/>
      <c r="UEN79" s="622"/>
      <c r="UEO79" s="622"/>
      <c r="UEP79" s="622"/>
      <c r="UEQ79" s="622"/>
      <c r="UER79" s="622"/>
      <c r="UES79" s="622"/>
      <c r="UET79" s="622"/>
      <c r="UEU79" s="622"/>
      <c r="UEV79" s="622"/>
      <c r="UEW79" s="622"/>
      <c r="UEX79" s="622"/>
      <c r="UEY79" s="621"/>
      <c r="UEZ79" s="622"/>
      <c r="UFA79" s="622"/>
      <c r="UFB79" s="622"/>
      <c r="UFC79" s="622"/>
      <c r="UFD79" s="622"/>
      <c r="UFE79" s="622"/>
      <c r="UFF79" s="622"/>
      <c r="UFG79" s="622"/>
      <c r="UFH79" s="622"/>
      <c r="UFI79" s="622"/>
      <c r="UFJ79" s="622"/>
      <c r="UFK79" s="622"/>
      <c r="UFL79" s="622"/>
      <c r="UFM79" s="621"/>
      <c r="UFN79" s="622"/>
      <c r="UFO79" s="622"/>
      <c r="UFP79" s="622"/>
      <c r="UFQ79" s="622"/>
      <c r="UFR79" s="622"/>
      <c r="UFS79" s="622"/>
      <c r="UFT79" s="622"/>
      <c r="UFU79" s="622"/>
      <c r="UFV79" s="622"/>
      <c r="UFW79" s="622"/>
      <c r="UFX79" s="622"/>
      <c r="UFY79" s="622"/>
      <c r="UFZ79" s="622"/>
      <c r="UGA79" s="621"/>
      <c r="UGB79" s="622"/>
      <c r="UGC79" s="622"/>
      <c r="UGD79" s="622"/>
      <c r="UGE79" s="622"/>
      <c r="UGF79" s="622"/>
      <c r="UGG79" s="622"/>
      <c r="UGH79" s="622"/>
      <c r="UGI79" s="622"/>
      <c r="UGJ79" s="622"/>
      <c r="UGK79" s="622"/>
      <c r="UGL79" s="622"/>
      <c r="UGM79" s="622"/>
      <c r="UGN79" s="622"/>
      <c r="UGO79" s="621"/>
      <c r="UGP79" s="622"/>
      <c r="UGQ79" s="622"/>
      <c r="UGR79" s="622"/>
      <c r="UGS79" s="622"/>
      <c r="UGT79" s="622"/>
      <c r="UGU79" s="622"/>
      <c r="UGV79" s="622"/>
      <c r="UGW79" s="622"/>
      <c r="UGX79" s="622"/>
      <c r="UGY79" s="622"/>
      <c r="UGZ79" s="622"/>
      <c r="UHA79" s="622"/>
      <c r="UHB79" s="622"/>
      <c r="UHC79" s="621"/>
      <c r="UHD79" s="622"/>
      <c r="UHE79" s="622"/>
      <c r="UHF79" s="622"/>
      <c r="UHG79" s="622"/>
      <c r="UHH79" s="622"/>
      <c r="UHI79" s="622"/>
      <c r="UHJ79" s="622"/>
      <c r="UHK79" s="622"/>
      <c r="UHL79" s="622"/>
      <c r="UHM79" s="622"/>
      <c r="UHN79" s="622"/>
      <c r="UHO79" s="622"/>
      <c r="UHP79" s="622"/>
      <c r="UHQ79" s="621"/>
      <c r="UHR79" s="622"/>
      <c r="UHS79" s="622"/>
      <c r="UHT79" s="622"/>
      <c r="UHU79" s="622"/>
      <c r="UHV79" s="622"/>
      <c r="UHW79" s="622"/>
      <c r="UHX79" s="622"/>
      <c r="UHY79" s="622"/>
      <c r="UHZ79" s="622"/>
      <c r="UIA79" s="622"/>
      <c r="UIB79" s="622"/>
      <c r="UIC79" s="622"/>
      <c r="UID79" s="622"/>
      <c r="UIE79" s="621"/>
      <c r="UIF79" s="622"/>
      <c r="UIG79" s="622"/>
      <c r="UIH79" s="622"/>
      <c r="UII79" s="622"/>
      <c r="UIJ79" s="622"/>
      <c r="UIK79" s="622"/>
      <c r="UIL79" s="622"/>
      <c r="UIM79" s="622"/>
      <c r="UIN79" s="622"/>
      <c r="UIO79" s="622"/>
      <c r="UIP79" s="622"/>
      <c r="UIQ79" s="622"/>
      <c r="UIR79" s="622"/>
      <c r="UIS79" s="621"/>
      <c r="UIT79" s="622"/>
      <c r="UIU79" s="622"/>
      <c r="UIV79" s="622"/>
      <c r="UIW79" s="622"/>
      <c r="UIX79" s="622"/>
      <c r="UIY79" s="622"/>
      <c r="UIZ79" s="622"/>
      <c r="UJA79" s="622"/>
      <c r="UJB79" s="622"/>
      <c r="UJC79" s="622"/>
      <c r="UJD79" s="622"/>
      <c r="UJE79" s="622"/>
      <c r="UJF79" s="622"/>
      <c r="UJG79" s="621"/>
      <c r="UJH79" s="622"/>
      <c r="UJI79" s="622"/>
      <c r="UJJ79" s="622"/>
      <c r="UJK79" s="622"/>
      <c r="UJL79" s="622"/>
      <c r="UJM79" s="622"/>
      <c r="UJN79" s="622"/>
      <c r="UJO79" s="622"/>
      <c r="UJP79" s="622"/>
      <c r="UJQ79" s="622"/>
      <c r="UJR79" s="622"/>
      <c r="UJS79" s="622"/>
      <c r="UJT79" s="622"/>
      <c r="UJU79" s="621"/>
      <c r="UJV79" s="622"/>
      <c r="UJW79" s="622"/>
      <c r="UJX79" s="622"/>
      <c r="UJY79" s="622"/>
      <c r="UJZ79" s="622"/>
      <c r="UKA79" s="622"/>
      <c r="UKB79" s="622"/>
      <c r="UKC79" s="622"/>
      <c r="UKD79" s="622"/>
      <c r="UKE79" s="622"/>
      <c r="UKF79" s="622"/>
      <c r="UKG79" s="622"/>
      <c r="UKH79" s="622"/>
      <c r="UKI79" s="621"/>
      <c r="UKJ79" s="622"/>
      <c r="UKK79" s="622"/>
      <c r="UKL79" s="622"/>
      <c r="UKM79" s="622"/>
      <c r="UKN79" s="622"/>
      <c r="UKO79" s="622"/>
      <c r="UKP79" s="622"/>
      <c r="UKQ79" s="622"/>
      <c r="UKR79" s="622"/>
      <c r="UKS79" s="622"/>
      <c r="UKT79" s="622"/>
      <c r="UKU79" s="622"/>
      <c r="UKV79" s="622"/>
      <c r="UKW79" s="621"/>
      <c r="UKX79" s="622"/>
      <c r="UKY79" s="622"/>
      <c r="UKZ79" s="622"/>
      <c r="ULA79" s="622"/>
      <c r="ULB79" s="622"/>
      <c r="ULC79" s="622"/>
      <c r="ULD79" s="622"/>
      <c r="ULE79" s="622"/>
      <c r="ULF79" s="622"/>
      <c r="ULG79" s="622"/>
      <c r="ULH79" s="622"/>
      <c r="ULI79" s="622"/>
      <c r="ULJ79" s="622"/>
      <c r="ULK79" s="621"/>
      <c r="ULL79" s="622"/>
      <c r="ULM79" s="622"/>
      <c r="ULN79" s="622"/>
      <c r="ULO79" s="622"/>
      <c r="ULP79" s="622"/>
      <c r="ULQ79" s="622"/>
      <c r="ULR79" s="622"/>
      <c r="ULS79" s="622"/>
      <c r="ULT79" s="622"/>
      <c r="ULU79" s="622"/>
      <c r="ULV79" s="622"/>
      <c r="ULW79" s="622"/>
      <c r="ULX79" s="622"/>
      <c r="ULY79" s="621"/>
      <c r="ULZ79" s="622"/>
      <c r="UMA79" s="622"/>
      <c r="UMB79" s="622"/>
      <c r="UMC79" s="622"/>
      <c r="UMD79" s="622"/>
      <c r="UME79" s="622"/>
      <c r="UMF79" s="622"/>
      <c r="UMG79" s="622"/>
      <c r="UMH79" s="622"/>
      <c r="UMI79" s="622"/>
      <c r="UMJ79" s="622"/>
      <c r="UMK79" s="622"/>
      <c r="UML79" s="622"/>
      <c r="UMM79" s="621"/>
      <c r="UMN79" s="622"/>
      <c r="UMO79" s="622"/>
      <c r="UMP79" s="622"/>
      <c r="UMQ79" s="622"/>
      <c r="UMR79" s="622"/>
      <c r="UMS79" s="622"/>
      <c r="UMT79" s="622"/>
      <c r="UMU79" s="622"/>
      <c r="UMV79" s="622"/>
      <c r="UMW79" s="622"/>
      <c r="UMX79" s="622"/>
      <c r="UMY79" s="622"/>
      <c r="UMZ79" s="622"/>
      <c r="UNA79" s="621"/>
      <c r="UNB79" s="622"/>
      <c r="UNC79" s="622"/>
      <c r="UND79" s="622"/>
      <c r="UNE79" s="622"/>
      <c r="UNF79" s="622"/>
      <c r="UNG79" s="622"/>
      <c r="UNH79" s="622"/>
      <c r="UNI79" s="622"/>
      <c r="UNJ79" s="622"/>
      <c r="UNK79" s="622"/>
      <c r="UNL79" s="622"/>
      <c r="UNM79" s="622"/>
      <c r="UNN79" s="622"/>
      <c r="UNO79" s="621"/>
      <c r="UNP79" s="622"/>
      <c r="UNQ79" s="622"/>
      <c r="UNR79" s="622"/>
      <c r="UNS79" s="622"/>
      <c r="UNT79" s="622"/>
      <c r="UNU79" s="622"/>
      <c r="UNV79" s="622"/>
      <c r="UNW79" s="622"/>
      <c r="UNX79" s="622"/>
      <c r="UNY79" s="622"/>
      <c r="UNZ79" s="622"/>
      <c r="UOA79" s="622"/>
      <c r="UOB79" s="622"/>
      <c r="UOC79" s="621"/>
      <c r="UOD79" s="622"/>
      <c r="UOE79" s="622"/>
      <c r="UOF79" s="622"/>
      <c r="UOG79" s="622"/>
      <c r="UOH79" s="622"/>
      <c r="UOI79" s="622"/>
      <c r="UOJ79" s="622"/>
      <c r="UOK79" s="622"/>
      <c r="UOL79" s="622"/>
      <c r="UOM79" s="622"/>
      <c r="UON79" s="622"/>
      <c r="UOO79" s="622"/>
      <c r="UOP79" s="622"/>
      <c r="UOQ79" s="621"/>
      <c r="UOR79" s="622"/>
      <c r="UOS79" s="622"/>
      <c r="UOT79" s="622"/>
      <c r="UOU79" s="622"/>
      <c r="UOV79" s="622"/>
      <c r="UOW79" s="622"/>
      <c r="UOX79" s="622"/>
      <c r="UOY79" s="622"/>
      <c r="UOZ79" s="622"/>
      <c r="UPA79" s="622"/>
      <c r="UPB79" s="622"/>
      <c r="UPC79" s="622"/>
      <c r="UPD79" s="622"/>
      <c r="UPE79" s="621"/>
      <c r="UPF79" s="622"/>
      <c r="UPG79" s="622"/>
      <c r="UPH79" s="622"/>
      <c r="UPI79" s="622"/>
      <c r="UPJ79" s="622"/>
      <c r="UPK79" s="622"/>
      <c r="UPL79" s="622"/>
      <c r="UPM79" s="622"/>
      <c r="UPN79" s="622"/>
      <c r="UPO79" s="622"/>
      <c r="UPP79" s="622"/>
      <c r="UPQ79" s="622"/>
      <c r="UPR79" s="622"/>
      <c r="UPS79" s="621"/>
      <c r="UPT79" s="622"/>
      <c r="UPU79" s="622"/>
      <c r="UPV79" s="622"/>
      <c r="UPW79" s="622"/>
      <c r="UPX79" s="622"/>
      <c r="UPY79" s="622"/>
      <c r="UPZ79" s="622"/>
      <c r="UQA79" s="622"/>
      <c r="UQB79" s="622"/>
      <c r="UQC79" s="622"/>
      <c r="UQD79" s="622"/>
      <c r="UQE79" s="622"/>
      <c r="UQF79" s="622"/>
      <c r="UQG79" s="621"/>
      <c r="UQH79" s="622"/>
      <c r="UQI79" s="622"/>
      <c r="UQJ79" s="622"/>
      <c r="UQK79" s="622"/>
      <c r="UQL79" s="622"/>
      <c r="UQM79" s="622"/>
      <c r="UQN79" s="622"/>
      <c r="UQO79" s="622"/>
      <c r="UQP79" s="622"/>
      <c r="UQQ79" s="622"/>
      <c r="UQR79" s="622"/>
      <c r="UQS79" s="622"/>
      <c r="UQT79" s="622"/>
      <c r="UQU79" s="621"/>
      <c r="UQV79" s="622"/>
      <c r="UQW79" s="622"/>
      <c r="UQX79" s="622"/>
      <c r="UQY79" s="622"/>
      <c r="UQZ79" s="622"/>
      <c r="URA79" s="622"/>
      <c r="URB79" s="622"/>
      <c r="URC79" s="622"/>
      <c r="URD79" s="622"/>
      <c r="URE79" s="622"/>
      <c r="URF79" s="622"/>
      <c r="URG79" s="622"/>
      <c r="URH79" s="622"/>
      <c r="URI79" s="621"/>
      <c r="URJ79" s="622"/>
      <c r="URK79" s="622"/>
      <c r="URL79" s="622"/>
      <c r="URM79" s="622"/>
      <c r="URN79" s="622"/>
      <c r="URO79" s="622"/>
      <c r="URP79" s="622"/>
      <c r="URQ79" s="622"/>
      <c r="URR79" s="622"/>
      <c r="URS79" s="622"/>
      <c r="URT79" s="622"/>
      <c r="URU79" s="622"/>
      <c r="URV79" s="622"/>
      <c r="URW79" s="621"/>
      <c r="URX79" s="622"/>
      <c r="URY79" s="622"/>
      <c r="URZ79" s="622"/>
      <c r="USA79" s="622"/>
      <c r="USB79" s="622"/>
      <c r="USC79" s="622"/>
      <c r="USD79" s="622"/>
      <c r="USE79" s="622"/>
      <c r="USF79" s="622"/>
      <c r="USG79" s="622"/>
      <c r="USH79" s="622"/>
      <c r="USI79" s="622"/>
      <c r="USJ79" s="622"/>
      <c r="USK79" s="621"/>
      <c r="USL79" s="622"/>
      <c r="USM79" s="622"/>
      <c r="USN79" s="622"/>
      <c r="USO79" s="622"/>
      <c r="USP79" s="622"/>
      <c r="USQ79" s="622"/>
      <c r="USR79" s="622"/>
      <c r="USS79" s="622"/>
      <c r="UST79" s="622"/>
      <c r="USU79" s="622"/>
      <c r="USV79" s="622"/>
      <c r="USW79" s="622"/>
      <c r="USX79" s="622"/>
      <c r="USY79" s="621"/>
      <c r="USZ79" s="622"/>
      <c r="UTA79" s="622"/>
      <c r="UTB79" s="622"/>
      <c r="UTC79" s="622"/>
      <c r="UTD79" s="622"/>
      <c r="UTE79" s="622"/>
      <c r="UTF79" s="622"/>
      <c r="UTG79" s="622"/>
      <c r="UTH79" s="622"/>
      <c r="UTI79" s="622"/>
      <c r="UTJ79" s="622"/>
      <c r="UTK79" s="622"/>
      <c r="UTL79" s="622"/>
      <c r="UTM79" s="621"/>
      <c r="UTN79" s="622"/>
      <c r="UTO79" s="622"/>
      <c r="UTP79" s="622"/>
      <c r="UTQ79" s="622"/>
      <c r="UTR79" s="622"/>
      <c r="UTS79" s="622"/>
      <c r="UTT79" s="622"/>
      <c r="UTU79" s="622"/>
      <c r="UTV79" s="622"/>
      <c r="UTW79" s="622"/>
      <c r="UTX79" s="622"/>
      <c r="UTY79" s="622"/>
      <c r="UTZ79" s="622"/>
      <c r="UUA79" s="621"/>
      <c r="UUB79" s="622"/>
      <c r="UUC79" s="622"/>
      <c r="UUD79" s="622"/>
      <c r="UUE79" s="622"/>
      <c r="UUF79" s="622"/>
      <c r="UUG79" s="622"/>
      <c r="UUH79" s="622"/>
      <c r="UUI79" s="622"/>
      <c r="UUJ79" s="622"/>
      <c r="UUK79" s="622"/>
      <c r="UUL79" s="622"/>
      <c r="UUM79" s="622"/>
      <c r="UUN79" s="622"/>
      <c r="UUO79" s="621"/>
      <c r="UUP79" s="622"/>
      <c r="UUQ79" s="622"/>
      <c r="UUR79" s="622"/>
      <c r="UUS79" s="622"/>
      <c r="UUT79" s="622"/>
      <c r="UUU79" s="622"/>
      <c r="UUV79" s="622"/>
      <c r="UUW79" s="622"/>
      <c r="UUX79" s="622"/>
      <c r="UUY79" s="622"/>
      <c r="UUZ79" s="622"/>
      <c r="UVA79" s="622"/>
      <c r="UVB79" s="622"/>
      <c r="UVC79" s="621"/>
      <c r="UVD79" s="622"/>
      <c r="UVE79" s="622"/>
      <c r="UVF79" s="622"/>
      <c r="UVG79" s="622"/>
      <c r="UVH79" s="622"/>
      <c r="UVI79" s="622"/>
      <c r="UVJ79" s="622"/>
      <c r="UVK79" s="622"/>
      <c r="UVL79" s="622"/>
      <c r="UVM79" s="622"/>
      <c r="UVN79" s="622"/>
      <c r="UVO79" s="622"/>
      <c r="UVP79" s="622"/>
      <c r="UVQ79" s="621"/>
      <c r="UVR79" s="622"/>
      <c r="UVS79" s="622"/>
      <c r="UVT79" s="622"/>
      <c r="UVU79" s="622"/>
      <c r="UVV79" s="622"/>
      <c r="UVW79" s="622"/>
      <c r="UVX79" s="622"/>
      <c r="UVY79" s="622"/>
      <c r="UVZ79" s="622"/>
      <c r="UWA79" s="622"/>
      <c r="UWB79" s="622"/>
      <c r="UWC79" s="622"/>
      <c r="UWD79" s="622"/>
      <c r="UWE79" s="621"/>
      <c r="UWF79" s="622"/>
      <c r="UWG79" s="622"/>
      <c r="UWH79" s="622"/>
      <c r="UWI79" s="622"/>
      <c r="UWJ79" s="622"/>
      <c r="UWK79" s="622"/>
      <c r="UWL79" s="622"/>
      <c r="UWM79" s="622"/>
      <c r="UWN79" s="622"/>
      <c r="UWO79" s="622"/>
      <c r="UWP79" s="622"/>
      <c r="UWQ79" s="622"/>
      <c r="UWR79" s="622"/>
      <c r="UWS79" s="621"/>
      <c r="UWT79" s="622"/>
      <c r="UWU79" s="622"/>
      <c r="UWV79" s="622"/>
      <c r="UWW79" s="622"/>
      <c r="UWX79" s="622"/>
      <c r="UWY79" s="622"/>
      <c r="UWZ79" s="622"/>
      <c r="UXA79" s="622"/>
      <c r="UXB79" s="622"/>
      <c r="UXC79" s="622"/>
      <c r="UXD79" s="622"/>
      <c r="UXE79" s="622"/>
      <c r="UXF79" s="622"/>
      <c r="UXG79" s="621"/>
      <c r="UXH79" s="622"/>
      <c r="UXI79" s="622"/>
      <c r="UXJ79" s="622"/>
      <c r="UXK79" s="622"/>
      <c r="UXL79" s="622"/>
      <c r="UXM79" s="622"/>
      <c r="UXN79" s="622"/>
      <c r="UXO79" s="622"/>
      <c r="UXP79" s="622"/>
      <c r="UXQ79" s="622"/>
      <c r="UXR79" s="622"/>
      <c r="UXS79" s="622"/>
      <c r="UXT79" s="622"/>
      <c r="UXU79" s="621"/>
      <c r="UXV79" s="622"/>
      <c r="UXW79" s="622"/>
      <c r="UXX79" s="622"/>
      <c r="UXY79" s="622"/>
      <c r="UXZ79" s="622"/>
      <c r="UYA79" s="622"/>
      <c r="UYB79" s="622"/>
      <c r="UYC79" s="622"/>
      <c r="UYD79" s="622"/>
      <c r="UYE79" s="622"/>
      <c r="UYF79" s="622"/>
      <c r="UYG79" s="622"/>
      <c r="UYH79" s="622"/>
      <c r="UYI79" s="621"/>
      <c r="UYJ79" s="622"/>
      <c r="UYK79" s="622"/>
      <c r="UYL79" s="622"/>
      <c r="UYM79" s="622"/>
      <c r="UYN79" s="622"/>
      <c r="UYO79" s="622"/>
      <c r="UYP79" s="622"/>
      <c r="UYQ79" s="622"/>
      <c r="UYR79" s="622"/>
      <c r="UYS79" s="622"/>
      <c r="UYT79" s="622"/>
      <c r="UYU79" s="622"/>
      <c r="UYV79" s="622"/>
      <c r="UYW79" s="621"/>
      <c r="UYX79" s="622"/>
      <c r="UYY79" s="622"/>
      <c r="UYZ79" s="622"/>
      <c r="UZA79" s="622"/>
      <c r="UZB79" s="622"/>
      <c r="UZC79" s="622"/>
      <c r="UZD79" s="622"/>
      <c r="UZE79" s="622"/>
      <c r="UZF79" s="622"/>
      <c r="UZG79" s="622"/>
      <c r="UZH79" s="622"/>
      <c r="UZI79" s="622"/>
      <c r="UZJ79" s="622"/>
      <c r="UZK79" s="621"/>
      <c r="UZL79" s="622"/>
      <c r="UZM79" s="622"/>
      <c r="UZN79" s="622"/>
      <c r="UZO79" s="622"/>
      <c r="UZP79" s="622"/>
      <c r="UZQ79" s="622"/>
      <c r="UZR79" s="622"/>
      <c r="UZS79" s="622"/>
      <c r="UZT79" s="622"/>
      <c r="UZU79" s="622"/>
      <c r="UZV79" s="622"/>
      <c r="UZW79" s="622"/>
      <c r="UZX79" s="622"/>
      <c r="UZY79" s="621"/>
      <c r="UZZ79" s="622"/>
      <c r="VAA79" s="622"/>
      <c r="VAB79" s="622"/>
      <c r="VAC79" s="622"/>
      <c r="VAD79" s="622"/>
      <c r="VAE79" s="622"/>
      <c r="VAF79" s="622"/>
      <c r="VAG79" s="622"/>
      <c r="VAH79" s="622"/>
      <c r="VAI79" s="622"/>
      <c r="VAJ79" s="622"/>
      <c r="VAK79" s="622"/>
      <c r="VAL79" s="622"/>
      <c r="VAM79" s="621"/>
      <c r="VAN79" s="622"/>
      <c r="VAO79" s="622"/>
      <c r="VAP79" s="622"/>
      <c r="VAQ79" s="622"/>
      <c r="VAR79" s="622"/>
      <c r="VAS79" s="622"/>
      <c r="VAT79" s="622"/>
      <c r="VAU79" s="622"/>
      <c r="VAV79" s="622"/>
      <c r="VAW79" s="622"/>
      <c r="VAX79" s="622"/>
      <c r="VAY79" s="622"/>
      <c r="VAZ79" s="622"/>
      <c r="VBA79" s="621"/>
      <c r="VBB79" s="622"/>
      <c r="VBC79" s="622"/>
      <c r="VBD79" s="622"/>
      <c r="VBE79" s="622"/>
      <c r="VBF79" s="622"/>
      <c r="VBG79" s="622"/>
      <c r="VBH79" s="622"/>
      <c r="VBI79" s="622"/>
      <c r="VBJ79" s="622"/>
      <c r="VBK79" s="622"/>
      <c r="VBL79" s="622"/>
      <c r="VBM79" s="622"/>
      <c r="VBN79" s="622"/>
      <c r="VBO79" s="621"/>
      <c r="VBP79" s="622"/>
      <c r="VBQ79" s="622"/>
      <c r="VBR79" s="622"/>
      <c r="VBS79" s="622"/>
      <c r="VBT79" s="622"/>
      <c r="VBU79" s="622"/>
      <c r="VBV79" s="622"/>
      <c r="VBW79" s="622"/>
      <c r="VBX79" s="622"/>
      <c r="VBY79" s="622"/>
      <c r="VBZ79" s="622"/>
      <c r="VCA79" s="622"/>
      <c r="VCB79" s="622"/>
      <c r="VCC79" s="621"/>
      <c r="VCD79" s="622"/>
      <c r="VCE79" s="622"/>
      <c r="VCF79" s="622"/>
      <c r="VCG79" s="622"/>
      <c r="VCH79" s="622"/>
      <c r="VCI79" s="622"/>
      <c r="VCJ79" s="622"/>
      <c r="VCK79" s="622"/>
      <c r="VCL79" s="622"/>
      <c r="VCM79" s="622"/>
      <c r="VCN79" s="622"/>
      <c r="VCO79" s="622"/>
      <c r="VCP79" s="622"/>
      <c r="VCQ79" s="621"/>
      <c r="VCR79" s="622"/>
      <c r="VCS79" s="622"/>
      <c r="VCT79" s="622"/>
      <c r="VCU79" s="622"/>
      <c r="VCV79" s="622"/>
      <c r="VCW79" s="622"/>
      <c r="VCX79" s="622"/>
      <c r="VCY79" s="622"/>
      <c r="VCZ79" s="622"/>
      <c r="VDA79" s="622"/>
      <c r="VDB79" s="622"/>
      <c r="VDC79" s="622"/>
      <c r="VDD79" s="622"/>
      <c r="VDE79" s="621"/>
      <c r="VDF79" s="622"/>
      <c r="VDG79" s="622"/>
      <c r="VDH79" s="622"/>
      <c r="VDI79" s="622"/>
      <c r="VDJ79" s="622"/>
      <c r="VDK79" s="622"/>
      <c r="VDL79" s="622"/>
      <c r="VDM79" s="622"/>
      <c r="VDN79" s="622"/>
      <c r="VDO79" s="622"/>
      <c r="VDP79" s="622"/>
      <c r="VDQ79" s="622"/>
      <c r="VDR79" s="622"/>
      <c r="VDS79" s="621"/>
      <c r="VDT79" s="622"/>
      <c r="VDU79" s="622"/>
      <c r="VDV79" s="622"/>
      <c r="VDW79" s="622"/>
      <c r="VDX79" s="622"/>
      <c r="VDY79" s="622"/>
      <c r="VDZ79" s="622"/>
      <c r="VEA79" s="622"/>
      <c r="VEB79" s="622"/>
      <c r="VEC79" s="622"/>
      <c r="VED79" s="622"/>
      <c r="VEE79" s="622"/>
      <c r="VEF79" s="622"/>
      <c r="VEG79" s="621"/>
      <c r="VEH79" s="622"/>
      <c r="VEI79" s="622"/>
      <c r="VEJ79" s="622"/>
      <c r="VEK79" s="622"/>
      <c r="VEL79" s="622"/>
      <c r="VEM79" s="622"/>
      <c r="VEN79" s="622"/>
      <c r="VEO79" s="622"/>
      <c r="VEP79" s="622"/>
      <c r="VEQ79" s="622"/>
      <c r="VER79" s="622"/>
      <c r="VES79" s="622"/>
      <c r="VET79" s="622"/>
      <c r="VEU79" s="621"/>
      <c r="VEV79" s="622"/>
      <c r="VEW79" s="622"/>
      <c r="VEX79" s="622"/>
      <c r="VEY79" s="622"/>
      <c r="VEZ79" s="622"/>
      <c r="VFA79" s="622"/>
      <c r="VFB79" s="622"/>
      <c r="VFC79" s="622"/>
      <c r="VFD79" s="622"/>
      <c r="VFE79" s="622"/>
      <c r="VFF79" s="622"/>
      <c r="VFG79" s="622"/>
      <c r="VFH79" s="622"/>
      <c r="VFI79" s="621"/>
      <c r="VFJ79" s="622"/>
      <c r="VFK79" s="622"/>
      <c r="VFL79" s="622"/>
      <c r="VFM79" s="622"/>
      <c r="VFN79" s="622"/>
      <c r="VFO79" s="622"/>
      <c r="VFP79" s="622"/>
      <c r="VFQ79" s="622"/>
      <c r="VFR79" s="622"/>
      <c r="VFS79" s="622"/>
      <c r="VFT79" s="622"/>
      <c r="VFU79" s="622"/>
      <c r="VFV79" s="622"/>
      <c r="VFW79" s="621"/>
      <c r="VFX79" s="622"/>
      <c r="VFY79" s="622"/>
      <c r="VFZ79" s="622"/>
      <c r="VGA79" s="622"/>
      <c r="VGB79" s="622"/>
      <c r="VGC79" s="622"/>
      <c r="VGD79" s="622"/>
      <c r="VGE79" s="622"/>
      <c r="VGF79" s="622"/>
      <c r="VGG79" s="622"/>
      <c r="VGH79" s="622"/>
      <c r="VGI79" s="622"/>
      <c r="VGJ79" s="622"/>
      <c r="VGK79" s="621"/>
      <c r="VGL79" s="622"/>
      <c r="VGM79" s="622"/>
      <c r="VGN79" s="622"/>
      <c r="VGO79" s="622"/>
      <c r="VGP79" s="622"/>
      <c r="VGQ79" s="622"/>
      <c r="VGR79" s="622"/>
      <c r="VGS79" s="622"/>
      <c r="VGT79" s="622"/>
      <c r="VGU79" s="622"/>
      <c r="VGV79" s="622"/>
      <c r="VGW79" s="622"/>
      <c r="VGX79" s="622"/>
      <c r="VGY79" s="621"/>
      <c r="VGZ79" s="622"/>
      <c r="VHA79" s="622"/>
      <c r="VHB79" s="622"/>
      <c r="VHC79" s="622"/>
      <c r="VHD79" s="622"/>
      <c r="VHE79" s="622"/>
      <c r="VHF79" s="622"/>
      <c r="VHG79" s="622"/>
      <c r="VHH79" s="622"/>
      <c r="VHI79" s="622"/>
      <c r="VHJ79" s="622"/>
      <c r="VHK79" s="622"/>
      <c r="VHL79" s="622"/>
      <c r="VHM79" s="621"/>
      <c r="VHN79" s="622"/>
      <c r="VHO79" s="622"/>
      <c r="VHP79" s="622"/>
      <c r="VHQ79" s="622"/>
      <c r="VHR79" s="622"/>
      <c r="VHS79" s="622"/>
      <c r="VHT79" s="622"/>
      <c r="VHU79" s="622"/>
      <c r="VHV79" s="622"/>
      <c r="VHW79" s="622"/>
      <c r="VHX79" s="622"/>
      <c r="VHY79" s="622"/>
      <c r="VHZ79" s="622"/>
      <c r="VIA79" s="621"/>
      <c r="VIB79" s="622"/>
      <c r="VIC79" s="622"/>
      <c r="VID79" s="622"/>
      <c r="VIE79" s="622"/>
      <c r="VIF79" s="622"/>
      <c r="VIG79" s="622"/>
      <c r="VIH79" s="622"/>
      <c r="VII79" s="622"/>
      <c r="VIJ79" s="622"/>
      <c r="VIK79" s="622"/>
      <c r="VIL79" s="622"/>
      <c r="VIM79" s="622"/>
      <c r="VIN79" s="622"/>
      <c r="VIO79" s="621"/>
      <c r="VIP79" s="622"/>
      <c r="VIQ79" s="622"/>
      <c r="VIR79" s="622"/>
      <c r="VIS79" s="622"/>
      <c r="VIT79" s="622"/>
      <c r="VIU79" s="622"/>
      <c r="VIV79" s="622"/>
      <c r="VIW79" s="622"/>
      <c r="VIX79" s="622"/>
      <c r="VIY79" s="622"/>
      <c r="VIZ79" s="622"/>
      <c r="VJA79" s="622"/>
      <c r="VJB79" s="622"/>
      <c r="VJC79" s="621"/>
      <c r="VJD79" s="622"/>
      <c r="VJE79" s="622"/>
      <c r="VJF79" s="622"/>
      <c r="VJG79" s="622"/>
      <c r="VJH79" s="622"/>
      <c r="VJI79" s="622"/>
      <c r="VJJ79" s="622"/>
      <c r="VJK79" s="622"/>
      <c r="VJL79" s="622"/>
      <c r="VJM79" s="622"/>
      <c r="VJN79" s="622"/>
      <c r="VJO79" s="622"/>
      <c r="VJP79" s="622"/>
      <c r="VJQ79" s="621"/>
      <c r="VJR79" s="622"/>
      <c r="VJS79" s="622"/>
      <c r="VJT79" s="622"/>
      <c r="VJU79" s="622"/>
      <c r="VJV79" s="622"/>
      <c r="VJW79" s="622"/>
      <c r="VJX79" s="622"/>
      <c r="VJY79" s="622"/>
      <c r="VJZ79" s="622"/>
      <c r="VKA79" s="622"/>
      <c r="VKB79" s="622"/>
      <c r="VKC79" s="622"/>
      <c r="VKD79" s="622"/>
      <c r="VKE79" s="621"/>
      <c r="VKF79" s="622"/>
      <c r="VKG79" s="622"/>
      <c r="VKH79" s="622"/>
      <c r="VKI79" s="622"/>
      <c r="VKJ79" s="622"/>
      <c r="VKK79" s="622"/>
      <c r="VKL79" s="622"/>
      <c r="VKM79" s="622"/>
      <c r="VKN79" s="622"/>
      <c r="VKO79" s="622"/>
      <c r="VKP79" s="622"/>
      <c r="VKQ79" s="622"/>
      <c r="VKR79" s="622"/>
      <c r="VKS79" s="621"/>
      <c r="VKT79" s="622"/>
      <c r="VKU79" s="622"/>
      <c r="VKV79" s="622"/>
      <c r="VKW79" s="622"/>
      <c r="VKX79" s="622"/>
      <c r="VKY79" s="622"/>
      <c r="VKZ79" s="622"/>
      <c r="VLA79" s="622"/>
      <c r="VLB79" s="622"/>
      <c r="VLC79" s="622"/>
      <c r="VLD79" s="622"/>
      <c r="VLE79" s="622"/>
      <c r="VLF79" s="622"/>
      <c r="VLG79" s="621"/>
      <c r="VLH79" s="622"/>
      <c r="VLI79" s="622"/>
      <c r="VLJ79" s="622"/>
      <c r="VLK79" s="622"/>
      <c r="VLL79" s="622"/>
      <c r="VLM79" s="622"/>
      <c r="VLN79" s="622"/>
      <c r="VLO79" s="622"/>
      <c r="VLP79" s="622"/>
      <c r="VLQ79" s="622"/>
      <c r="VLR79" s="622"/>
      <c r="VLS79" s="622"/>
      <c r="VLT79" s="622"/>
      <c r="VLU79" s="621"/>
      <c r="VLV79" s="622"/>
      <c r="VLW79" s="622"/>
      <c r="VLX79" s="622"/>
      <c r="VLY79" s="622"/>
      <c r="VLZ79" s="622"/>
      <c r="VMA79" s="622"/>
      <c r="VMB79" s="622"/>
      <c r="VMC79" s="622"/>
      <c r="VMD79" s="622"/>
      <c r="VME79" s="622"/>
      <c r="VMF79" s="622"/>
      <c r="VMG79" s="622"/>
      <c r="VMH79" s="622"/>
      <c r="VMI79" s="621"/>
      <c r="VMJ79" s="622"/>
      <c r="VMK79" s="622"/>
      <c r="VML79" s="622"/>
      <c r="VMM79" s="622"/>
      <c r="VMN79" s="622"/>
      <c r="VMO79" s="622"/>
      <c r="VMP79" s="622"/>
      <c r="VMQ79" s="622"/>
      <c r="VMR79" s="622"/>
      <c r="VMS79" s="622"/>
      <c r="VMT79" s="622"/>
      <c r="VMU79" s="622"/>
      <c r="VMV79" s="622"/>
      <c r="VMW79" s="621"/>
      <c r="VMX79" s="622"/>
      <c r="VMY79" s="622"/>
      <c r="VMZ79" s="622"/>
      <c r="VNA79" s="622"/>
      <c r="VNB79" s="622"/>
      <c r="VNC79" s="622"/>
      <c r="VND79" s="622"/>
      <c r="VNE79" s="622"/>
      <c r="VNF79" s="622"/>
      <c r="VNG79" s="622"/>
      <c r="VNH79" s="622"/>
      <c r="VNI79" s="622"/>
      <c r="VNJ79" s="622"/>
      <c r="VNK79" s="621"/>
      <c r="VNL79" s="622"/>
      <c r="VNM79" s="622"/>
      <c r="VNN79" s="622"/>
      <c r="VNO79" s="622"/>
      <c r="VNP79" s="622"/>
      <c r="VNQ79" s="622"/>
      <c r="VNR79" s="622"/>
      <c r="VNS79" s="622"/>
      <c r="VNT79" s="622"/>
      <c r="VNU79" s="622"/>
      <c r="VNV79" s="622"/>
      <c r="VNW79" s="622"/>
      <c r="VNX79" s="622"/>
      <c r="VNY79" s="621"/>
      <c r="VNZ79" s="622"/>
      <c r="VOA79" s="622"/>
      <c r="VOB79" s="622"/>
      <c r="VOC79" s="622"/>
      <c r="VOD79" s="622"/>
      <c r="VOE79" s="622"/>
      <c r="VOF79" s="622"/>
      <c r="VOG79" s="622"/>
      <c r="VOH79" s="622"/>
      <c r="VOI79" s="622"/>
      <c r="VOJ79" s="622"/>
      <c r="VOK79" s="622"/>
      <c r="VOL79" s="622"/>
      <c r="VOM79" s="621"/>
      <c r="VON79" s="622"/>
      <c r="VOO79" s="622"/>
      <c r="VOP79" s="622"/>
      <c r="VOQ79" s="622"/>
      <c r="VOR79" s="622"/>
      <c r="VOS79" s="622"/>
      <c r="VOT79" s="622"/>
      <c r="VOU79" s="622"/>
      <c r="VOV79" s="622"/>
      <c r="VOW79" s="622"/>
      <c r="VOX79" s="622"/>
      <c r="VOY79" s="622"/>
      <c r="VOZ79" s="622"/>
      <c r="VPA79" s="621"/>
      <c r="VPB79" s="622"/>
      <c r="VPC79" s="622"/>
      <c r="VPD79" s="622"/>
      <c r="VPE79" s="622"/>
      <c r="VPF79" s="622"/>
      <c r="VPG79" s="622"/>
      <c r="VPH79" s="622"/>
      <c r="VPI79" s="622"/>
      <c r="VPJ79" s="622"/>
      <c r="VPK79" s="622"/>
      <c r="VPL79" s="622"/>
      <c r="VPM79" s="622"/>
      <c r="VPN79" s="622"/>
      <c r="VPO79" s="621"/>
      <c r="VPP79" s="622"/>
      <c r="VPQ79" s="622"/>
      <c r="VPR79" s="622"/>
      <c r="VPS79" s="622"/>
      <c r="VPT79" s="622"/>
      <c r="VPU79" s="622"/>
      <c r="VPV79" s="622"/>
      <c r="VPW79" s="622"/>
      <c r="VPX79" s="622"/>
      <c r="VPY79" s="622"/>
      <c r="VPZ79" s="622"/>
      <c r="VQA79" s="622"/>
      <c r="VQB79" s="622"/>
      <c r="VQC79" s="621"/>
      <c r="VQD79" s="622"/>
      <c r="VQE79" s="622"/>
      <c r="VQF79" s="622"/>
      <c r="VQG79" s="622"/>
      <c r="VQH79" s="622"/>
      <c r="VQI79" s="622"/>
      <c r="VQJ79" s="622"/>
      <c r="VQK79" s="622"/>
      <c r="VQL79" s="622"/>
      <c r="VQM79" s="622"/>
      <c r="VQN79" s="622"/>
      <c r="VQO79" s="622"/>
      <c r="VQP79" s="622"/>
      <c r="VQQ79" s="621"/>
      <c r="VQR79" s="622"/>
      <c r="VQS79" s="622"/>
      <c r="VQT79" s="622"/>
      <c r="VQU79" s="622"/>
      <c r="VQV79" s="622"/>
      <c r="VQW79" s="622"/>
      <c r="VQX79" s="622"/>
      <c r="VQY79" s="622"/>
      <c r="VQZ79" s="622"/>
      <c r="VRA79" s="622"/>
      <c r="VRB79" s="622"/>
      <c r="VRC79" s="622"/>
      <c r="VRD79" s="622"/>
      <c r="VRE79" s="621"/>
      <c r="VRF79" s="622"/>
      <c r="VRG79" s="622"/>
      <c r="VRH79" s="622"/>
      <c r="VRI79" s="622"/>
      <c r="VRJ79" s="622"/>
      <c r="VRK79" s="622"/>
      <c r="VRL79" s="622"/>
      <c r="VRM79" s="622"/>
      <c r="VRN79" s="622"/>
      <c r="VRO79" s="622"/>
      <c r="VRP79" s="622"/>
      <c r="VRQ79" s="622"/>
      <c r="VRR79" s="622"/>
      <c r="VRS79" s="621"/>
      <c r="VRT79" s="622"/>
      <c r="VRU79" s="622"/>
      <c r="VRV79" s="622"/>
      <c r="VRW79" s="622"/>
      <c r="VRX79" s="622"/>
      <c r="VRY79" s="622"/>
      <c r="VRZ79" s="622"/>
      <c r="VSA79" s="622"/>
      <c r="VSB79" s="622"/>
      <c r="VSC79" s="622"/>
      <c r="VSD79" s="622"/>
      <c r="VSE79" s="622"/>
      <c r="VSF79" s="622"/>
      <c r="VSG79" s="621"/>
      <c r="VSH79" s="622"/>
      <c r="VSI79" s="622"/>
      <c r="VSJ79" s="622"/>
      <c r="VSK79" s="622"/>
      <c r="VSL79" s="622"/>
      <c r="VSM79" s="622"/>
      <c r="VSN79" s="622"/>
      <c r="VSO79" s="622"/>
      <c r="VSP79" s="622"/>
      <c r="VSQ79" s="622"/>
      <c r="VSR79" s="622"/>
      <c r="VSS79" s="622"/>
      <c r="VST79" s="622"/>
      <c r="VSU79" s="621"/>
      <c r="VSV79" s="622"/>
      <c r="VSW79" s="622"/>
      <c r="VSX79" s="622"/>
      <c r="VSY79" s="622"/>
      <c r="VSZ79" s="622"/>
      <c r="VTA79" s="622"/>
      <c r="VTB79" s="622"/>
      <c r="VTC79" s="622"/>
      <c r="VTD79" s="622"/>
      <c r="VTE79" s="622"/>
      <c r="VTF79" s="622"/>
      <c r="VTG79" s="622"/>
      <c r="VTH79" s="622"/>
      <c r="VTI79" s="621"/>
      <c r="VTJ79" s="622"/>
      <c r="VTK79" s="622"/>
      <c r="VTL79" s="622"/>
      <c r="VTM79" s="622"/>
      <c r="VTN79" s="622"/>
      <c r="VTO79" s="622"/>
      <c r="VTP79" s="622"/>
      <c r="VTQ79" s="622"/>
      <c r="VTR79" s="622"/>
      <c r="VTS79" s="622"/>
      <c r="VTT79" s="622"/>
      <c r="VTU79" s="622"/>
      <c r="VTV79" s="622"/>
      <c r="VTW79" s="621"/>
      <c r="VTX79" s="622"/>
      <c r="VTY79" s="622"/>
      <c r="VTZ79" s="622"/>
      <c r="VUA79" s="622"/>
      <c r="VUB79" s="622"/>
      <c r="VUC79" s="622"/>
      <c r="VUD79" s="622"/>
      <c r="VUE79" s="622"/>
      <c r="VUF79" s="622"/>
      <c r="VUG79" s="622"/>
      <c r="VUH79" s="622"/>
      <c r="VUI79" s="622"/>
      <c r="VUJ79" s="622"/>
      <c r="VUK79" s="621"/>
      <c r="VUL79" s="622"/>
      <c r="VUM79" s="622"/>
      <c r="VUN79" s="622"/>
      <c r="VUO79" s="622"/>
      <c r="VUP79" s="622"/>
      <c r="VUQ79" s="622"/>
      <c r="VUR79" s="622"/>
      <c r="VUS79" s="622"/>
      <c r="VUT79" s="622"/>
      <c r="VUU79" s="622"/>
      <c r="VUV79" s="622"/>
      <c r="VUW79" s="622"/>
      <c r="VUX79" s="622"/>
      <c r="VUY79" s="621"/>
      <c r="VUZ79" s="622"/>
      <c r="VVA79" s="622"/>
      <c r="VVB79" s="622"/>
      <c r="VVC79" s="622"/>
      <c r="VVD79" s="622"/>
      <c r="VVE79" s="622"/>
      <c r="VVF79" s="622"/>
      <c r="VVG79" s="622"/>
      <c r="VVH79" s="622"/>
      <c r="VVI79" s="622"/>
      <c r="VVJ79" s="622"/>
      <c r="VVK79" s="622"/>
      <c r="VVL79" s="622"/>
      <c r="VVM79" s="621"/>
      <c r="VVN79" s="622"/>
      <c r="VVO79" s="622"/>
      <c r="VVP79" s="622"/>
      <c r="VVQ79" s="622"/>
      <c r="VVR79" s="622"/>
      <c r="VVS79" s="622"/>
      <c r="VVT79" s="622"/>
      <c r="VVU79" s="622"/>
      <c r="VVV79" s="622"/>
      <c r="VVW79" s="622"/>
      <c r="VVX79" s="622"/>
      <c r="VVY79" s="622"/>
      <c r="VVZ79" s="622"/>
      <c r="VWA79" s="621"/>
      <c r="VWB79" s="622"/>
      <c r="VWC79" s="622"/>
      <c r="VWD79" s="622"/>
      <c r="VWE79" s="622"/>
      <c r="VWF79" s="622"/>
      <c r="VWG79" s="622"/>
      <c r="VWH79" s="622"/>
      <c r="VWI79" s="622"/>
      <c r="VWJ79" s="622"/>
      <c r="VWK79" s="622"/>
      <c r="VWL79" s="622"/>
      <c r="VWM79" s="622"/>
      <c r="VWN79" s="622"/>
      <c r="VWO79" s="621"/>
      <c r="VWP79" s="622"/>
      <c r="VWQ79" s="622"/>
      <c r="VWR79" s="622"/>
      <c r="VWS79" s="622"/>
      <c r="VWT79" s="622"/>
      <c r="VWU79" s="622"/>
      <c r="VWV79" s="622"/>
      <c r="VWW79" s="622"/>
      <c r="VWX79" s="622"/>
      <c r="VWY79" s="622"/>
      <c r="VWZ79" s="622"/>
      <c r="VXA79" s="622"/>
      <c r="VXB79" s="622"/>
      <c r="VXC79" s="621"/>
      <c r="VXD79" s="622"/>
      <c r="VXE79" s="622"/>
      <c r="VXF79" s="622"/>
      <c r="VXG79" s="622"/>
      <c r="VXH79" s="622"/>
      <c r="VXI79" s="622"/>
      <c r="VXJ79" s="622"/>
      <c r="VXK79" s="622"/>
      <c r="VXL79" s="622"/>
      <c r="VXM79" s="622"/>
      <c r="VXN79" s="622"/>
      <c r="VXO79" s="622"/>
      <c r="VXP79" s="622"/>
      <c r="VXQ79" s="621"/>
      <c r="VXR79" s="622"/>
      <c r="VXS79" s="622"/>
      <c r="VXT79" s="622"/>
      <c r="VXU79" s="622"/>
      <c r="VXV79" s="622"/>
      <c r="VXW79" s="622"/>
      <c r="VXX79" s="622"/>
      <c r="VXY79" s="622"/>
      <c r="VXZ79" s="622"/>
      <c r="VYA79" s="622"/>
      <c r="VYB79" s="622"/>
      <c r="VYC79" s="622"/>
      <c r="VYD79" s="622"/>
      <c r="VYE79" s="621"/>
      <c r="VYF79" s="622"/>
      <c r="VYG79" s="622"/>
      <c r="VYH79" s="622"/>
      <c r="VYI79" s="622"/>
      <c r="VYJ79" s="622"/>
      <c r="VYK79" s="622"/>
      <c r="VYL79" s="622"/>
      <c r="VYM79" s="622"/>
      <c r="VYN79" s="622"/>
      <c r="VYO79" s="622"/>
      <c r="VYP79" s="622"/>
      <c r="VYQ79" s="622"/>
      <c r="VYR79" s="622"/>
      <c r="VYS79" s="621"/>
      <c r="VYT79" s="622"/>
      <c r="VYU79" s="622"/>
      <c r="VYV79" s="622"/>
      <c r="VYW79" s="622"/>
      <c r="VYX79" s="622"/>
      <c r="VYY79" s="622"/>
      <c r="VYZ79" s="622"/>
      <c r="VZA79" s="622"/>
      <c r="VZB79" s="622"/>
      <c r="VZC79" s="622"/>
      <c r="VZD79" s="622"/>
      <c r="VZE79" s="622"/>
      <c r="VZF79" s="622"/>
      <c r="VZG79" s="621"/>
      <c r="VZH79" s="622"/>
      <c r="VZI79" s="622"/>
      <c r="VZJ79" s="622"/>
      <c r="VZK79" s="622"/>
      <c r="VZL79" s="622"/>
      <c r="VZM79" s="622"/>
      <c r="VZN79" s="622"/>
      <c r="VZO79" s="622"/>
      <c r="VZP79" s="622"/>
      <c r="VZQ79" s="622"/>
      <c r="VZR79" s="622"/>
      <c r="VZS79" s="622"/>
      <c r="VZT79" s="622"/>
      <c r="VZU79" s="621"/>
      <c r="VZV79" s="622"/>
      <c r="VZW79" s="622"/>
      <c r="VZX79" s="622"/>
      <c r="VZY79" s="622"/>
      <c r="VZZ79" s="622"/>
      <c r="WAA79" s="622"/>
      <c r="WAB79" s="622"/>
      <c r="WAC79" s="622"/>
      <c r="WAD79" s="622"/>
      <c r="WAE79" s="622"/>
      <c r="WAF79" s="622"/>
      <c r="WAG79" s="622"/>
      <c r="WAH79" s="622"/>
      <c r="WAI79" s="621"/>
      <c r="WAJ79" s="622"/>
      <c r="WAK79" s="622"/>
      <c r="WAL79" s="622"/>
      <c r="WAM79" s="622"/>
      <c r="WAN79" s="622"/>
      <c r="WAO79" s="622"/>
      <c r="WAP79" s="622"/>
      <c r="WAQ79" s="622"/>
      <c r="WAR79" s="622"/>
      <c r="WAS79" s="622"/>
      <c r="WAT79" s="622"/>
      <c r="WAU79" s="622"/>
      <c r="WAV79" s="622"/>
      <c r="WAW79" s="621"/>
      <c r="WAX79" s="622"/>
      <c r="WAY79" s="622"/>
      <c r="WAZ79" s="622"/>
      <c r="WBA79" s="622"/>
      <c r="WBB79" s="622"/>
      <c r="WBC79" s="622"/>
      <c r="WBD79" s="622"/>
      <c r="WBE79" s="622"/>
      <c r="WBF79" s="622"/>
      <c r="WBG79" s="622"/>
      <c r="WBH79" s="622"/>
      <c r="WBI79" s="622"/>
      <c r="WBJ79" s="622"/>
      <c r="WBK79" s="621"/>
      <c r="WBL79" s="622"/>
      <c r="WBM79" s="622"/>
      <c r="WBN79" s="622"/>
      <c r="WBO79" s="622"/>
      <c r="WBP79" s="622"/>
      <c r="WBQ79" s="622"/>
      <c r="WBR79" s="622"/>
      <c r="WBS79" s="622"/>
      <c r="WBT79" s="622"/>
      <c r="WBU79" s="622"/>
      <c r="WBV79" s="622"/>
      <c r="WBW79" s="622"/>
      <c r="WBX79" s="622"/>
      <c r="WBY79" s="621"/>
      <c r="WBZ79" s="622"/>
      <c r="WCA79" s="622"/>
      <c r="WCB79" s="622"/>
      <c r="WCC79" s="622"/>
      <c r="WCD79" s="622"/>
      <c r="WCE79" s="622"/>
      <c r="WCF79" s="622"/>
      <c r="WCG79" s="622"/>
      <c r="WCH79" s="622"/>
      <c r="WCI79" s="622"/>
      <c r="WCJ79" s="622"/>
      <c r="WCK79" s="622"/>
      <c r="WCL79" s="622"/>
      <c r="WCM79" s="621"/>
      <c r="WCN79" s="622"/>
      <c r="WCO79" s="622"/>
      <c r="WCP79" s="622"/>
      <c r="WCQ79" s="622"/>
      <c r="WCR79" s="622"/>
      <c r="WCS79" s="622"/>
      <c r="WCT79" s="622"/>
      <c r="WCU79" s="622"/>
      <c r="WCV79" s="622"/>
      <c r="WCW79" s="622"/>
      <c r="WCX79" s="622"/>
      <c r="WCY79" s="622"/>
      <c r="WCZ79" s="622"/>
      <c r="WDA79" s="621"/>
      <c r="WDB79" s="622"/>
      <c r="WDC79" s="622"/>
      <c r="WDD79" s="622"/>
      <c r="WDE79" s="622"/>
      <c r="WDF79" s="622"/>
      <c r="WDG79" s="622"/>
      <c r="WDH79" s="622"/>
      <c r="WDI79" s="622"/>
      <c r="WDJ79" s="622"/>
      <c r="WDK79" s="622"/>
      <c r="WDL79" s="622"/>
      <c r="WDM79" s="622"/>
      <c r="WDN79" s="622"/>
      <c r="WDO79" s="621"/>
      <c r="WDP79" s="622"/>
      <c r="WDQ79" s="622"/>
      <c r="WDR79" s="622"/>
      <c r="WDS79" s="622"/>
      <c r="WDT79" s="622"/>
      <c r="WDU79" s="622"/>
      <c r="WDV79" s="622"/>
      <c r="WDW79" s="622"/>
      <c r="WDX79" s="622"/>
      <c r="WDY79" s="622"/>
      <c r="WDZ79" s="622"/>
      <c r="WEA79" s="622"/>
      <c r="WEB79" s="622"/>
      <c r="WEC79" s="621"/>
      <c r="WED79" s="622"/>
      <c r="WEE79" s="622"/>
      <c r="WEF79" s="622"/>
      <c r="WEG79" s="622"/>
      <c r="WEH79" s="622"/>
      <c r="WEI79" s="622"/>
      <c r="WEJ79" s="622"/>
      <c r="WEK79" s="622"/>
      <c r="WEL79" s="622"/>
      <c r="WEM79" s="622"/>
      <c r="WEN79" s="622"/>
      <c r="WEO79" s="622"/>
      <c r="WEP79" s="622"/>
      <c r="WEQ79" s="621"/>
      <c r="WER79" s="622"/>
      <c r="WES79" s="622"/>
      <c r="WET79" s="622"/>
      <c r="WEU79" s="622"/>
      <c r="WEV79" s="622"/>
      <c r="WEW79" s="622"/>
      <c r="WEX79" s="622"/>
      <c r="WEY79" s="622"/>
      <c r="WEZ79" s="622"/>
      <c r="WFA79" s="622"/>
      <c r="WFB79" s="622"/>
      <c r="WFC79" s="622"/>
      <c r="WFD79" s="622"/>
      <c r="WFE79" s="621"/>
      <c r="WFF79" s="622"/>
      <c r="WFG79" s="622"/>
      <c r="WFH79" s="622"/>
      <c r="WFI79" s="622"/>
      <c r="WFJ79" s="622"/>
      <c r="WFK79" s="622"/>
      <c r="WFL79" s="622"/>
      <c r="WFM79" s="622"/>
      <c r="WFN79" s="622"/>
      <c r="WFO79" s="622"/>
      <c r="WFP79" s="622"/>
      <c r="WFQ79" s="622"/>
      <c r="WFR79" s="622"/>
      <c r="WFS79" s="621"/>
      <c r="WFT79" s="622"/>
      <c r="WFU79" s="622"/>
      <c r="WFV79" s="622"/>
      <c r="WFW79" s="622"/>
      <c r="WFX79" s="622"/>
      <c r="WFY79" s="622"/>
      <c r="WFZ79" s="622"/>
      <c r="WGA79" s="622"/>
      <c r="WGB79" s="622"/>
      <c r="WGC79" s="622"/>
      <c r="WGD79" s="622"/>
      <c r="WGE79" s="622"/>
      <c r="WGF79" s="622"/>
      <c r="WGG79" s="621"/>
      <c r="WGH79" s="622"/>
      <c r="WGI79" s="622"/>
      <c r="WGJ79" s="622"/>
      <c r="WGK79" s="622"/>
      <c r="WGL79" s="622"/>
      <c r="WGM79" s="622"/>
      <c r="WGN79" s="622"/>
      <c r="WGO79" s="622"/>
      <c r="WGP79" s="622"/>
      <c r="WGQ79" s="622"/>
      <c r="WGR79" s="622"/>
      <c r="WGS79" s="622"/>
      <c r="WGT79" s="622"/>
      <c r="WGU79" s="621"/>
      <c r="WGV79" s="622"/>
      <c r="WGW79" s="622"/>
      <c r="WGX79" s="622"/>
      <c r="WGY79" s="622"/>
      <c r="WGZ79" s="622"/>
      <c r="WHA79" s="622"/>
      <c r="WHB79" s="622"/>
      <c r="WHC79" s="622"/>
      <c r="WHD79" s="622"/>
      <c r="WHE79" s="622"/>
      <c r="WHF79" s="622"/>
      <c r="WHG79" s="622"/>
      <c r="WHH79" s="622"/>
      <c r="WHI79" s="621"/>
      <c r="WHJ79" s="622"/>
      <c r="WHK79" s="622"/>
      <c r="WHL79" s="622"/>
      <c r="WHM79" s="622"/>
      <c r="WHN79" s="622"/>
      <c r="WHO79" s="622"/>
      <c r="WHP79" s="622"/>
      <c r="WHQ79" s="622"/>
      <c r="WHR79" s="622"/>
      <c r="WHS79" s="622"/>
      <c r="WHT79" s="622"/>
      <c r="WHU79" s="622"/>
      <c r="WHV79" s="622"/>
      <c r="WHW79" s="621"/>
      <c r="WHX79" s="622"/>
      <c r="WHY79" s="622"/>
      <c r="WHZ79" s="622"/>
      <c r="WIA79" s="622"/>
      <c r="WIB79" s="622"/>
      <c r="WIC79" s="622"/>
      <c r="WID79" s="622"/>
      <c r="WIE79" s="622"/>
      <c r="WIF79" s="622"/>
      <c r="WIG79" s="622"/>
      <c r="WIH79" s="622"/>
      <c r="WII79" s="622"/>
      <c r="WIJ79" s="622"/>
      <c r="WIK79" s="621"/>
      <c r="WIL79" s="622"/>
      <c r="WIM79" s="622"/>
      <c r="WIN79" s="622"/>
      <c r="WIO79" s="622"/>
      <c r="WIP79" s="622"/>
      <c r="WIQ79" s="622"/>
      <c r="WIR79" s="622"/>
      <c r="WIS79" s="622"/>
      <c r="WIT79" s="622"/>
      <c r="WIU79" s="622"/>
      <c r="WIV79" s="622"/>
      <c r="WIW79" s="622"/>
      <c r="WIX79" s="622"/>
      <c r="WIY79" s="621"/>
      <c r="WIZ79" s="622"/>
      <c r="WJA79" s="622"/>
      <c r="WJB79" s="622"/>
      <c r="WJC79" s="622"/>
      <c r="WJD79" s="622"/>
      <c r="WJE79" s="622"/>
      <c r="WJF79" s="622"/>
      <c r="WJG79" s="622"/>
      <c r="WJH79" s="622"/>
      <c r="WJI79" s="622"/>
      <c r="WJJ79" s="622"/>
      <c r="WJK79" s="622"/>
      <c r="WJL79" s="622"/>
      <c r="WJM79" s="621"/>
      <c r="WJN79" s="622"/>
      <c r="WJO79" s="622"/>
      <c r="WJP79" s="622"/>
      <c r="WJQ79" s="622"/>
      <c r="WJR79" s="622"/>
      <c r="WJS79" s="622"/>
      <c r="WJT79" s="622"/>
      <c r="WJU79" s="622"/>
      <c r="WJV79" s="622"/>
      <c r="WJW79" s="622"/>
      <c r="WJX79" s="622"/>
      <c r="WJY79" s="622"/>
      <c r="WJZ79" s="622"/>
      <c r="WKA79" s="621"/>
      <c r="WKB79" s="622"/>
      <c r="WKC79" s="622"/>
      <c r="WKD79" s="622"/>
      <c r="WKE79" s="622"/>
      <c r="WKF79" s="622"/>
      <c r="WKG79" s="622"/>
      <c r="WKH79" s="622"/>
      <c r="WKI79" s="622"/>
      <c r="WKJ79" s="622"/>
      <c r="WKK79" s="622"/>
      <c r="WKL79" s="622"/>
      <c r="WKM79" s="622"/>
      <c r="WKN79" s="622"/>
      <c r="WKO79" s="621"/>
      <c r="WKP79" s="622"/>
      <c r="WKQ79" s="622"/>
      <c r="WKR79" s="622"/>
      <c r="WKS79" s="622"/>
      <c r="WKT79" s="622"/>
      <c r="WKU79" s="622"/>
      <c r="WKV79" s="622"/>
      <c r="WKW79" s="622"/>
      <c r="WKX79" s="622"/>
      <c r="WKY79" s="622"/>
      <c r="WKZ79" s="622"/>
      <c r="WLA79" s="622"/>
      <c r="WLB79" s="622"/>
      <c r="WLC79" s="621"/>
      <c r="WLD79" s="622"/>
      <c r="WLE79" s="622"/>
      <c r="WLF79" s="622"/>
      <c r="WLG79" s="622"/>
      <c r="WLH79" s="622"/>
      <c r="WLI79" s="622"/>
      <c r="WLJ79" s="622"/>
      <c r="WLK79" s="622"/>
      <c r="WLL79" s="622"/>
      <c r="WLM79" s="622"/>
      <c r="WLN79" s="622"/>
      <c r="WLO79" s="622"/>
      <c r="WLP79" s="622"/>
      <c r="WLQ79" s="621"/>
      <c r="WLR79" s="622"/>
      <c r="WLS79" s="622"/>
      <c r="WLT79" s="622"/>
      <c r="WLU79" s="622"/>
      <c r="WLV79" s="622"/>
      <c r="WLW79" s="622"/>
      <c r="WLX79" s="622"/>
      <c r="WLY79" s="622"/>
      <c r="WLZ79" s="622"/>
      <c r="WMA79" s="622"/>
      <c r="WMB79" s="622"/>
      <c r="WMC79" s="622"/>
      <c r="WMD79" s="622"/>
      <c r="WME79" s="621"/>
      <c r="WMF79" s="622"/>
      <c r="WMG79" s="622"/>
      <c r="WMH79" s="622"/>
      <c r="WMI79" s="622"/>
      <c r="WMJ79" s="622"/>
      <c r="WMK79" s="622"/>
      <c r="WML79" s="622"/>
      <c r="WMM79" s="622"/>
      <c r="WMN79" s="622"/>
      <c r="WMO79" s="622"/>
      <c r="WMP79" s="622"/>
      <c r="WMQ79" s="622"/>
      <c r="WMR79" s="622"/>
      <c r="WMS79" s="621"/>
      <c r="WMT79" s="622"/>
      <c r="WMU79" s="622"/>
      <c r="WMV79" s="622"/>
      <c r="WMW79" s="622"/>
      <c r="WMX79" s="622"/>
      <c r="WMY79" s="622"/>
      <c r="WMZ79" s="622"/>
      <c r="WNA79" s="622"/>
      <c r="WNB79" s="622"/>
      <c r="WNC79" s="622"/>
      <c r="WND79" s="622"/>
      <c r="WNE79" s="622"/>
      <c r="WNF79" s="622"/>
      <c r="WNG79" s="621"/>
      <c r="WNH79" s="622"/>
      <c r="WNI79" s="622"/>
      <c r="WNJ79" s="622"/>
      <c r="WNK79" s="622"/>
      <c r="WNL79" s="622"/>
      <c r="WNM79" s="622"/>
      <c r="WNN79" s="622"/>
      <c r="WNO79" s="622"/>
      <c r="WNP79" s="622"/>
      <c r="WNQ79" s="622"/>
      <c r="WNR79" s="622"/>
      <c r="WNS79" s="622"/>
      <c r="WNT79" s="622"/>
      <c r="WNU79" s="621"/>
      <c r="WNV79" s="622"/>
      <c r="WNW79" s="622"/>
      <c r="WNX79" s="622"/>
      <c r="WNY79" s="622"/>
      <c r="WNZ79" s="622"/>
      <c r="WOA79" s="622"/>
      <c r="WOB79" s="622"/>
      <c r="WOC79" s="622"/>
      <c r="WOD79" s="622"/>
      <c r="WOE79" s="622"/>
      <c r="WOF79" s="622"/>
      <c r="WOG79" s="622"/>
      <c r="WOH79" s="622"/>
      <c r="WOI79" s="621"/>
      <c r="WOJ79" s="622"/>
      <c r="WOK79" s="622"/>
      <c r="WOL79" s="622"/>
      <c r="WOM79" s="622"/>
      <c r="WON79" s="622"/>
      <c r="WOO79" s="622"/>
      <c r="WOP79" s="622"/>
      <c r="WOQ79" s="622"/>
      <c r="WOR79" s="622"/>
      <c r="WOS79" s="622"/>
      <c r="WOT79" s="622"/>
      <c r="WOU79" s="622"/>
      <c r="WOV79" s="622"/>
      <c r="WOW79" s="621"/>
      <c r="WOX79" s="622"/>
      <c r="WOY79" s="622"/>
      <c r="WOZ79" s="622"/>
      <c r="WPA79" s="622"/>
      <c r="WPB79" s="622"/>
      <c r="WPC79" s="622"/>
      <c r="WPD79" s="622"/>
      <c r="WPE79" s="622"/>
      <c r="WPF79" s="622"/>
      <c r="WPG79" s="622"/>
      <c r="WPH79" s="622"/>
      <c r="WPI79" s="622"/>
      <c r="WPJ79" s="622"/>
      <c r="WPK79" s="621"/>
      <c r="WPL79" s="622"/>
      <c r="WPM79" s="622"/>
      <c r="WPN79" s="622"/>
      <c r="WPO79" s="622"/>
      <c r="WPP79" s="622"/>
      <c r="WPQ79" s="622"/>
      <c r="WPR79" s="622"/>
      <c r="WPS79" s="622"/>
      <c r="WPT79" s="622"/>
      <c r="WPU79" s="622"/>
      <c r="WPV79" s="622"/>
      <c r="WPW79" s="622"/>
      <c r="WPX79" s="622"/>
      <c r="WPY79" s="621"/>
      <c r="WPZ79" s="622"/>
      <c r="WQA79" s="622"/>
      <c r="WQB79" s="622"/>
      <c r="WQC79" s="622"/>
      <c r="WQD79" s="622"/>
      <c r="WQE79" s="622"/>
      <c r="WQF79" s="622"/>
      <c r="WQG79" s="622"/>
      <c r="WQH79" s="622"/>
      <c r="WQI79" s="622"/>
      <c r="WQJ79" s="622"/>
      <c r="WQK79" s="622"/>
      <c r="WQL79" s="622"/>
      <c r="WQM79" s="621"/>
      <c r="WQN79" s="622"/>
      <c r="WQO79" s="622"/>
      <c r="WQP79" s="622"/>
      <c r="WQQ79" s="622"/>
      <c r="WQR79" s="622"/>
      <c r="WQS79" s="622"/>
      <c r="WQT79" s="622"/>
      <c r="WQU79" s="622"/>
      <c r="WQV79" s="622"/>
      <c r="WQW79" s="622"/>
      <c r="WQX79" s="622"/>
      <c r="WQY79" s="622"/>
      <c r="WQZ79" s="622"/>
      <c r="WRA79" s="621"/>
      <c r="WRB79" s="622"/>
      <c r="WRC79" s="622"/>
      <c r="WRD79" s="622"/>
      <c r="WRE79" s="622"/>
      <c r="WRF79" s="622"/>
      <c r="WRG79" s="622"/>
      <c r="WRH79" s="622"/>
      <c r="WRI79" s="622"/>
      <c r="WRJ79" s="622"/>
      <c r="WRK79" s="622"/>
      <c r="WRL79" s="622"/>
      <c r="WRM79" s="622"/>
      <c r="WRN79" s="622"/>
      <c r="WRO79" s="621"/>
      <c r="WRP79" s="622"/>
      <c r="WRQ79" s="622"/>
      <c r="WRR79" s="622"/>
      <c r="WRS79" s="622"/>
      <c r="WRT79" s="622"/>
      <c r="WRU79" s="622"/>
      <c r="WRV79" s="622"/>
      <c r="WRW79" s="622"/>
      <c r="WRX79" s="622"/>
      <c r="WRY79" s="622"/>
      <c r="WRZ79" s="622"/>
      <c r="WSA79" s="622"/>
      <c r="WSB79" s="622"/>
      <c r="WSC79" s="621"/>
      <c r="WSD79" s="622"/>
      <c r="WSE79" s="622"/>
      <c r="WSF79" s="622"/>
      <c r="WSG79" s="622"/>
      <c r="WSH79" s="622"/>
      <c r="WSI79" s="622"/>
      <c r="WSJ79" s="622"/>
      <c r="WSK79" s="622"/>
      <c r="WSL79" s="622"/>
      <c r="WSM79" s="622"/>
      <c r="WSN79" s="622"/>
      <c r="WSO79" s="622"/>
      <c r="WSP79" s="622"/>
      <c r="WSQ79" s="621"/>
      <c r="WSR79" s="622"/>
      <c r="WSS79" s="622"/>
      <c r="WST79" s="622"/>
      <c r="WSU79" s="622"/>
      <c r="WSV79" s="622"/>
      <c r="WSW79" s="622"/>
      <c r="WSX79" s="622"/>
      <c r="WSY79" s="622"/>
      <c r="WSZ79" s="622"/>
      <c r="WTA79" s="622"/>
      <c r="WTB79" s="622"/>
      <c r="WTC79" s="622"/>
      <c r="WTD79" s="622"/>
      <c r="WTE79" s="621"/>
      <c r="WTF79" s="622"/>
      <c r="WTG79" s="622"/>
      <c r="WTH79" s="622"/>
      <c r="WTI79" s="622"/>
      <c r="WTJ79" s="622"/>
      <c r="WTK79" s="622"/>
      <c r="WTL79" s="622"/>
      <c r="WTM79" s="622"/>
      <c r="WTN79" s="622"/>
      <c r="WTO79" s="622"/>
      <c r="WTP79" s="622"/>
      <c r="WTQ79" s="622"/>
      <c r="WTR79" s="622"/>
      <c r="WTS79" s="621"/>
      <c r="WTT79" s="622"/>
      <c r="WTU79" s="622"/>
      <c r="WTV79" s="622"/>
      <c r="WTW79" s="622"/>
      <c r="WTX79" s="622"/>
      <c r="WTY79" s="622"/>
      <c r="WTZ79" s="622"/>
      <c r="WUA79" s="622"/>
      <c r="WUB79" s="622"/>
      <c r="WUC79" s="622"/>
      <c r="WUD79" s="622"/>
      <c r="WUE79" s="622"/>
      <c r="WUF79" s="622"/>
      <c r="WUG79" s="621"/>
      <c r="WUH79" s="622"/>
      <c r="WUI79" s="622"/>
      <c r="WUJ79" s="622"/>
      <c r="WUK79" s="622"/>
      <c r="WUL79" s="622"/>
      <c r="WUM79" s="622"/>
      <c r="WUN79" s="622"/>
      <c r="WUO79" s="622"/>
      <c r="WUP79" s="622"/>
      <c r="WUQ79" s="622"/>
      <c r="WUR79" s="622"/>
      <c r="WUS79" s="622"/>
      <c r="WUT79" s="622"/>
      <c r="WUU79" s="621"/>
      <c r="WUV79" s="622"/>
      <c r="WUW79" s="622"/>
      <c r="WUX79" s="622"/>
      <c r="WUY79" s="622"/>
      <c r="WUZ79" s="622"/>
      <c r="WVA79" s="622"/>
      <c r="WVB79" s="622"/>
      <c r="WVC79" s="622"/>
      <c r="WVD79" s="622"/>
      <c r="WVE79" s="622"/>
      <c r="WVF79" s="622"/>
      <c r="WVG79" s="622"/>
      <c r="WVH79" s="622"/>
      <c r="WVI79" s="621"/>
      <c r="WVJ79" s="622"/>
      <c r="WVK79" s="622"/>
      <c r="WVL79" s="622"/>
      <c r="WVM79" s="622"/>
      <c r="WVN79" s="622"/>
      <c r="WVO79" s="622"/>
      <c r="WVP79" s="622"/>
      <c r="WVQ79" s="622"/>
      <c r="WVR79" s="622"/>
      <c r="WVS79" s="622"/>
      <c r="WVT79" s="622"/>
      <c r="WVU79" s="622"/>
      <c r="WVV79" s="622"/>
      <c r="WVW79" s="621"/>
      <c r="WVX79" s="622"/>
      <c r="WVY79" s="622"/>
      <c r="WVZ79" s="622"/>
      <c r="WWA79" s="622"/>
      <c r="WWB79" s="622"/>
      <c r="WWC79" s="622"/>
      <c r="WWD79" s="622"/>
      <c r="WWE79" s="622"/>
      <c r="WWF79" s="622"/>
      <c r="WWG79" s="622"/>
      <c r="WWH79" s="622"/>
      <c r="WWI79" s="622"/>
      <c r="WWJ79" s="622"/>
      <c r="WWK79" s="621"/>
      <c r="WWL79" s="622"/>
      <c r="WWM79" s="622"/>
      <c r="WWN79" s="622"/>
      <c r="WWO79" s="622"/>
      <c r="WWP79" s="622"/>
      <c r="WWQ79" s="622"/>
      <c r="WWR79" s="622"/>
      <c r="WWS79" s="622"/>
      <c r="WWT79" s="622"/>
      <c r="WWU79" s="622"/>
      <c r="WWV79" s="622"/>
      <c r="WWW79" s="622"/>
      <c r="WWX79" s="622"/>
      <c r="WWY79" s="621"/>
      <c r="WWZ79" s="622"/>
      <c r="WXA79" s="622"/>
      <c r="WXB79" s="622"/>
      <c r="WXC79" s="622"/>
      <c r="WXD79" s="622"/>
      <c r="WXE79" s="622"/>
      <c r="WXF79" s="622"/>
      <c r="WXG79" s="622"/>
      <c r="WXH79" s="622"/>
      <c r="WXI79" s="622"/>
      <c r="WXJ79" s="622"/>
      <c r="WXK79" s="622"/>
      <c r="WXL79" s="622"/>
      <c r="WXM79" s="621"/>
      <c r="WXN79" s="622"/>
      <c r="WXO79" s="622"/>
      <c r="WXP79" s="622"/>
      <c r="WXQ79" s="622"/>
      <c r="WXR79" s="622"/>
      <c r="WXS79" s="622"/>
      <c r="WXT79" s="622"/>
      <c r="WXU79" s="622"/>
      <c r="WXV79" s="622"/>
      <c r="WXW79" s="622"/>
      <c r="WXX79" s="622"/>
      <c r="WXY79" s="622"/>
      <c r="WXZ79" s="622"/>
      <c r="WYA79" s="621"/>
      <c r="WYB79" s="622"/>
      <c r="WYC79" s="622"/>
      <c r="WYD79" s="622"/>
      <c r="WYE79" s="622"/>
      <c r="WYF79" s="622"/>
      <c r="WYG79" s="622"/>
      <c r="WYH79" s="622"/>
      <c r="WYI79" s="622"/>
      <c r="WYJ79" s="622"/>
      <c r="WYK79" s="622"/>
      <c r="WYL79" s="622"/>
      <c r="WYM79" s="622"/>
      <c r="WYN79" s="622"/>
      <c r="WYO79" s="621"/>
      <c r="WYP79" s="622"/>
      <c r="WYQ79" s="622"/>
      <c r="WYR79" s="622"/>
      <c r="WYS79" s="622"/>
      <c r="WYT79" s="622"/>
      <c r="WYU79" s="622"/>
      <c r="WYV79" s="622"/>
      <c r="WYW79" s="622"/>
      <c r="WYX79" s="622"/>
      <c r="WYY79" s="622"/>
      <c r="WYZ79" s="622"/>
      <c r="WZA79" s="622"/>
      <c r="WZB79" s="622"/>
      <c r="WZC79" s="621"/>
      <c r="WZD79" s="622"/>
      <c r="WZE79" s="622"/>
      <c r="WZF79" s="622"/>
      <c r="WZG79" s="622"/>
      <c r="WZH79" s="622"/>
      <c r="WZI79" s="622"/>
      <c r="WZJ79" s="622"/>
      <c r="WZK79" s="622"/>
      <c r="WZL79" s="622"/>
      <c r="WZM79" s="622"/>
      <c r="WZN79" s="622"/>
      <c r="WZO79" s="622"/>
      <c r="WZP79" s="622"/>
      <c r="WZQ79" s="621"/>
      <c r="WZR79" s="622"/>
      <c r="WZS79" s="622"/>
      <c r="WZT79" s="622"/>
      <c r="WZU79" s="622"/>
      <c r="WZV79" s="622"/>
      <c r="WZW79" s="622"/>
      <c r="WZX79" s="622"/>
      <c r="WZY79" s="622"/>
      <c r="WZZ79" s="622"/>
      <c r="XAA79" s="622"/>
      <c r="XAB79" s="622"/>
      <c r="XAC79" s="622"/>
      <c r="XAD79" s="622"/>
      <c r="XAE79" s="621"/>
      <c r="XAF79" s="622"/>
      <c r="XAG79" s="622"/>
      <c r="XAH79" s="622"/>
      <c r="XAI79" s="622"/>
      <c r="XAJ79" s="622"/>
      <c r="XAK79" s="622"/>
      <c r="XAL79" s="622"/>
      <c r="XAM79" s="622"/>
      <c r="XAN79" s="622"/>
      <c r="XAO79" s="622"/>
      <c r="XAP79" s="622"/>
      <c r="XAQ79" s="622"/>
      <c r="XAR79" s="622"/>
      <c r="XAS79" s="621"/>
      <c r="XAT79" s="622"/>
      <c r="XAU79" s="622"/>
      <c r="XAV79" s="622"/>
      <c r="XAW79" s="622"/>
      <c r="XAX79" s="622"/>
      <c r="XAY79" s="622"/>
      <c r="XAZ79" s="622"/>
      <c r="XBA79" s="622"/>
      <c r="XBB79" s="622"/>
      <c r="XBC79" s="622"/>
      <c r="XBD79" s="622"/>
      <c r="XBE79" s="622"/>
      <c r="XBF79" s="622"/>
      <c r="XBG79" s="621"/>
      <c r="XBH79" s="622"/>
      <c r="XBI79" s="622"/>
      <c r="XBJ79" s="622"/>
      <c r="XBK79" s="622"/>
      <c r="XBL79" s="622"/>
      <c r="XBM79" s="622"/>
      <c r="XBN79" s="622"/>
      <c r="XBO79" s="622"/>
      <c r="XBP79" s="622"/>
      <c r="XBQ79" s="622"/>
      <c r="XBR79" s="622"/>
      <c r="XBS79" s="622"/>
      <c r="XBT79" s="622"/>
      <c r="XBU79" s="621"/>
      <c r="XBV79" s="622"/>
      <c r="XBW79" s="622"/>
      <c r="XBX79" s="622"/>
      <c r="XBY79" s="622"/>
      <c r="XBZ79" s="622"/>
      <c r="XCA79" s="622"/>
      <c r="XCB79" s="622"/>
      <c r="XCC79" s="622"/>
      <c r="XCD79" s="622"/>
      <c r="XCE79" s="622"/>
      <c r="XCF79" s="622"/>
      <c r="XCG79" s="622"/>
      <c r="XCH79" s="622"/>
      <c r="XCI79" s="621"/>
      <c r="XCJ79" s="622"/>
      <c r="XCK79" s="622"/>
      <c r="XCL79" s="622"/>
      <c r="XCM79" s="622"/>
      <c r="XCN79" s="622"/>
      <c r="XCO79" s="622"/>
      <c r="XCP79" s="622"/>
      <c r="XCQ79" s="622"/>
      <c r="XCR79" s="622"/>
      <c r="XCS79" s="622"/>
      <c r="XCT79" s="622"/>
      <c r="XCU79" s="622"/>
      <c r="XCV79" s="622"/>
      <c r="XCW79" s="621"/>
      <c r="XCX79" s="622"/>
      <c r="XCY79" s="622"/>
      <c r="XCZ79" s="622"/>
      <c r="XDA79" s="622"/>
      <c r="XDB79" s="622"/>
      <c r="XDC79" s="622"/>
      <c r="XDD79" s="622"/>
      <c r="XDE79" s="622"/>
      <c r="XDF79" s="622"/>
      <c r="XDG79" s="622"/>
      <c r="XDH79" s="622"/>
      <c r="XDI79" s="622"/>
      <c r="XDJ79" s="622"/>
      <c r="XDK79" s="621"/>
      <c r="XDL79" s="622"/>
      <c r="XDM79" s="622"/>
      <c r="XDN79" s="622"/>
      <c r="XDO79" s="622"/>
      <c r="XDP79" s="622"/>
      <c r="XDQ79" s="622"/>
      <c r="XDR79" s="622"/>
      <c r="XDS79" s="622"/>
      <c r="XDT79" s="622"/>
      <c r="XDU79" s="622"/>
      <c r="XDV79" s="622"/>
      <c r="XDW79" s="622"/>
      <c r="XDX79" s="622"/>
      <c r="XDY79" s="621"/>
      <c r="XDZ79" s="622"/>
      <c r="XEA79" s="622"/>
      <c r="XEB79" s="622"/>
      <c r="XEC79" s="622"/>
      <c r="XED79" s="622"/>
      <c r="XEE79" s="622"/>
      <c r="XEF79" s="622"/>
      <c r="XEG79" s="622"/>
      <c r="XEH79" s="622"/>
      <c r="XEI79" s="622"/>
      <c r="XEJ79" s="622"/>
      <c r="XEK79" s="622"/>
      <c r="XEL79" s="622"/>
      <c r="XEM79" s="621"/>
      <c r="XEN79" s="622"/>
      <c r="XEO79" s="622"/>
      <c r="XEP79" s="622"/>
      <c r="XEQ79" s="622"/>
      <c r="XER79" s="622"/>
      <c r="XES79" s="622"/>
      <c r="XET79" s="622"/>
      <c r="XEU79" s="622"/>
      <c r="XEV79" s="622"/>
      <c r="XEW79" s="622"/>
      <c r="XEX79" s="622"/>
      <c r="XEY79" s="622"/>
      <c r="XEZ79" s="622"/>
      <c r="XFA79" s="621"/>
      <c r="XFB79" s="621"/>
      <c r="XFC79" s="621"/>
      <c r="XFD79" s="621"/>
    </row>
    <row r="80" spans="1:16384" s="77" customFormat="1" ht="117.75" customHeight="1" thickTop="1" thickBot="1" x14ac:dyDescent="0.3">
      <c r="B80" s="524"/>
      <c r="C80" s="525"/>
      <c r="D80" s="525"/>
      <c r="E80" s="525"/>
      <c r="F80" s="525"/>
      <c r="G80" s="525"/>
      <c r="H80" s="525"/>
      <c r="I80" s="525"/>
      <c r="J80" s="525"/>
      <c r="K80" s="525"/>
      <c r="L80" s="525"/>
      <c r="M80" s="525"/>
      <c r="N80" s="525"/>
      <c r="O80" s="526"/>
      <c r="P80" s="344">
        <f>LEN(B80)</f>
        <v>0</v>
      </c>
      <c r="Q80" s="229" t="str">
        <f>IF(P80&gt;0,"caractères","")</f>
        <v/>
      </c>
    </row>
    <row r="81" spans="2:16" ht="10" customHeight="1" thickTop="1" x14ac:dyDescent="0.3">
      <c r="B81" s="80"/>
      <c r="C81" s="80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</row>
    <row r="82" spans="2:16" ht="10" customHeight="1" x14ac:dyDescent="0.3">
      <c r="B82" s="80"/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</row>
    <row r="83" spans="2:16" ht="10" customHeight="1" x14ac:dyDescent="0.3">
      <c r="B83" s="80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</row>
    <row r="84" spans="2:16" ht="10" customHeight="1" x14ac:dyDescent="0.3">
      <c r="B84" s="80"/>
      <c r="C84" s="80"/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</row>
    <row r="85" spans="2:16" ht="20.149999999999999" customHeight="1" x14ac:dyDescent="0.3">
      <c r="B85" s="563" t="s">
        <v>482</v>
      </c>
      <c r="C85" s="563"/>
      <c r="D85" s="563"/>
      <c r="E85" s="563"/>
      <c r="F85" s="563"/>
      <c r="G85" s="563"/>
      <c r="H85" s="563"/>
      <c r="I85" s="563"/>
      <c r="J85" s="563"/>
      <c r="K85" s="563"/>
      <c r="L85" s="563"/>
      <c r="M85" s="563"/>
      <c r="N85" s="563"/>
      <c r="O85" s="563"/>
      <c r="P85" s="80"/>
    </row>
    <row r="86" spans="2:16" ht="10" customHeight="1" thickBot="1" x14ac:dyDescent="0.3"/>
    <row r="87" spans="2:16" ht="20.149999999999999" customHeight="1" thickTop="1" thickBot="1" x14ac:dyDescent="0.3">
      <c r="B87" s="279" t="s">
        <v>447</v>
      </c>
      <c r="D87" s="585"/>
      <c r="E87" s="586"/>
      <c r="F87" s="587"/>
      <c r="G87" s="283" t="s">
        <v>450</v>
      </c>
      <c r="H87" s="34">
        <f>IF(D87="les 12 départements de la région","régional",IF(D87="plusieurs départements de la région","interdépartemental",IF(D87="un seul département","départemental",)))</f>
        <v>0</v>
      </c>
    </row>
    <row r="88" spans="2:16" ht="10" customHeight="1" thickTop="1" x14ac:dyDescent="0.25">
      <c r="B88" s="82"/>
    </row>
    <row r="89" spans="2:16" ht="20.149999999999999" customHeight="1" x14ac:dyDescent="0.25">
      <c r="B89" s="72" t="s">
        <v>454</v>
      </c>
      <c r="F89" s="262"/>
      <c r="G89" s="205"/>
      <c r="H89" s="262"/>
      <c r="I89" s="205"/>
      <c r="J89" s="262"/>
      <c r="K89" s="205"/>
      <c r="L89" s="262"/>
      <c r="M89" s="205"/>
      <c r="N89" s="262"/>
      <c r="O89" s="205"/>
    </row>
    <row r="90" spans="2:16" ht="20.149999999999999" customHeight="1" thickBot="1" x14ac:dyDescent="0.3">
      <c r="D90" s="264" t="s">
        <v>6</v>
      </c>
      <c r="E90" s="264" t="s">
        <v>49</v>
      </c>
      <c r="F90" s="264" t="s">
        <v>50</v>
      </c>
      <c r="G90" s="264" t="s">
        <v>51</v>
      </c>
      <c r="H90" s="264" t="s">
        <v>52</v>
      </c>
      <c r="I90" s="264" t="s">
        <v>7</v>
      </c>
      <c r="J90" s="264" t="s">
        <v>8</v>
      </c>
      <c r="K90" s="264" t="s">
        <v>9</v>
      </c>
      <c r="L90" s="264" t="s">
        <v>10</v>
      </c>
      <c r="M90" s="264" t="s">
        <v>11</v>
      </c>
      <c r="N90" s="264" t="s">
        <v>12</v>
      </c>
      <c r="O90" s="264" t="s">
        <v>13</v>
      </c>
    </row>
    <row r="91" spans="2:16" ht="18" customHeight="1" thickTop="1" thickBot="1" x14ac:dyDescent="0.3">
      <c r="D91" s="125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</row>
    <row r="92" spans="2:16" s="94" customFormat="1" ht="13.5" customHeight="1" thickTop="1" x14ac:dyDescent="0.25">
      <c r="F92" s="262"/>
      <c r="G92" s="205"/>
      <c r="H92" s="262"/>
      <c r="I92" s="205"/>
      <c r="L92" s="262"/>
      <c r="M92" s="205"/>
      <c r="N92" s="250"/>
    </row>
    <row r="93" spans="2:16" ht="20.149999999999999" customHeight="1" x14ac:dyDescent="0.25">
      <c r="B93" s="279" t="s">
        <v>448</v>
      </c>
      <c r="H93" s="279"/>
    </row>
    <row r="94" spans="2:16" ht="10" customHeight="1" thickBot="1" x14ac:dyDescent="0.3">
      <c r="B94" s="82"/>
    </row>
    <row r="95" spans="2:16" s="6" customFormat="1" ht="40.5" customHeight="1" thickTop="1" thickBot="1" x14ac:dyDescent="0.4">
      <c r="B95" s="285"/>
      <c r="C95" s="595" t="s">
        <v>458</v>
      </c>
      <c r="D95" s="595"/>
      <c r="E95" s="596"/>
      <c r="F95" s="295"/>
      <c r="H95" s="285" t="s">
        <v>445</v>
      </c>
      <c r="J95" s="578"/>
      <c r="K95" s="579"/>
      <c r="L95" s="579"/>
      <c r="M95" s="579"/>
      <c r="N95" s="579"/>
      <c r="O95" s="580"/>
    </row>
    <row r="96" spans="2:16" ht="10" customHeight="1" thickTop="1" thickBot="1" x14ac:dyDescent="0.3">
      <c r="B96" s="82"/>
    </row>
    <row r="97" spans="2:16" ht="20.149999999999999" customHeight="1" thickTop="1" thickBot="1" x14ac:dyDescent="0.35">
      <c r="B97" s="279"/>
      <c r="C97" s="282" t="s">
        <v>449</v>
      </c>
      <c r="F97" s="124"/>
      <c r="H97" s="279" t="s">
        <v>445</v>
      </c>
      <c r="J97" s="581"/>
      <c r="K97" s="582"/>
      <c r="L97" s="582"/>
      <c r="M97" s="582"/>
      <c r="N97" s="582"/>
      <c r="O97" s="583"/>
    </row>
    <row r="98" spans="2:16" ht="10" customHeight="1" thickTop="1" x14ac:dyDescent="0.25">
      <c r="B98" s="82"/>
    </row>
    <row r="99" spans="2:16" ht="10" customHeight="1" thickBot="1" x14ac:dyDescent="0.3">
      <c r="F99" s="52"/>
      <c r="G99" s="58"/>
      <c r="H99" s="52"/>
      <c r="I99" s="58"/>
      <c r="L99" s="52"/>
      <c r="M99" s="58"/>
    </row>
    <row r="100" spans="2:16" ht="20.149999999999999" customHeight="1" thickTop="1" thickBot="1" x14ac:dyDescent="0.3">
      <c r="B100" s="72" t="s">
        <v>403</v>
      </c>
      <c r="F100" s="124"/>
      <c r="H100" s="72" t="s">
        <v>445</v>
      </c>
      <c r="J100" s="594"/>
      <c r="K100" s="582"/>
      <c r="L100" s="582"/>
      <c r="M100" s="582"/>
      <c r="N100" s="582"/>
      <c r="O100" s="583"/>
    </row>
    <row r="101" spans="2:16" ht="10" customHeight="1" thickTop="1" x14ac:dyDescent="0.25">
      <c r="B101" s="82"/>
    </row>
    <row r="102" spans="2:16" ht="10" customHeight="1" thickBot="1" x14ac:dyDescent="0.3">
      <c r="B102" s="82"/>
    </row>
    <row r="103" spans="2:16" s="34" customFormat="1" ht="20.149999999999999" customHeight="1" thickTop="1" thickBot="1" x14ac:dyDescent="0.4">
      <c r="B103" s="279" t="s">
        <v>446</v>
      </c>
      <c r="F103" s="124"/>
      <c r="H103" s="279" t="s">
        <v>445</v>
      </c>
      <c r="J103" s="581"/>
      <c r="K103" s="582"/>
      <c r="L103" s="582"/>
      <c r="M103" s="582"/>
      <c r="N103" s="582"/>
      <c r="O103" s="583"/>
    </row>
    <row r="104" spans="2:16" s="34" customFormat="1" ht="10" customHeight="1" thickTop="1" x14ac:dyDescent="0.35">
      <c r="B104" s="216"/>
    </row>
    <row r="105" spans="2:16" ht="10" customHeight="1" thickBot="1" x14ac:dyDescent="0.3">
      <c r="B105" s="82"/>
    </row>
    <row r="106" spans="2:16" s="6" customFormat="1" ht="20.149999999999999" customHeight="1" thickTop="1" thickBot="1" x14ac:dyDescent="0.4">
      <c r="B106" s="72" t="s">
        <v>15</v>
      </c>
      <c r="F106" s="124"/>
      <c r="H106" s="182" t="s">
        <v>444</v>
      </c>
      <c r="K106" s="581"/>
      <c r="L106" s="582"/>
      <c r="M106" s="582"/>
      <c r="N106" s="582"/>
      <c r="O106" s="583"/>
    </row>
    <row r="107" spans="2:16" ht="10" customHeight="1" thickTop="1" x14ac:dyDescent="0.25">
      <c r="B107" s="82"/>
    </row>
    <row r="108" spans="2:16" ht="10" customHeight="1" thickBot="1" x14ac:dyDescent="0.3">
      <c r="B108" s="82"/>
    </row>
    <row r="109" spans="2:16" ht="20.149999999999999" customHeight="1" thickTop="1" thickBot="1" x14ac:dyDescent="0.3">
      <c r="B109" s="72" t="s">
        <v>281</v>
      </c>
      <c r="F109" s="124"/>
      <c r="H109" s="279" t="s">
        <v>443</v>
      </c>
      <c r="K109" s="588"/>
      <c r="L109" s="589"/>
      <c r="M109" s="589"/>
      <c r="N109" s="589"/>
      <c r="O109" s="590"/>
    </row>
    <row r="110" spans="2:16" ht="10" customHeight="1" thickTop="1" x14ac:dyDescent="0.3">
      <c r="B110" s="80"/>
      <c r="C110" s="80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</row>
    <row r="111" spans="2:16" ht="10" customHeight="1" x14ac:dyDescent="0.3">
      <c r="B111" s="80"/>
      <c r="C111" s="80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</row>
    <row r="112" spans="2:16" x14ac:dyDescent="0.25">
      <c r="B112" s="78"/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</row>
    <row r="113" spans="2:16" ht="16" customHeight="1" x14ac:dyDescent="0.3">
      <c r="B113" s="563" t="s">
        <v>471</v>
      </c>
      <c r="C113" s="563"/>
      <c r="D113" s="563"/>
      <c r="E113" s="563"/>
      <c r="F113" s="563"/>
      <c r="G113" s="563"/>
      <c r="H113" s="563"/>
      <c r="I113" s="563"/>
      <c r="J113" s="563"/>
      <c r="K113" s="563"/>
      <c r="L113" s="563"/>
      <c r="M113" s="563"/>
      <c r="N113" s="563"/>
      <c r="O113" s="563"/>
      <c r="P113" s="80"/>
    </row>
    <row r="114" spans="2:16" ht="14" x14ac:dyDescent="0.3">
      <c r="B114" s="80"/>
      <c r="C114" s="80"/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</row>
    <row r="115" spans="2:16" s="6" customFormat="1" ht="20.149999999999999" customHeight="1" x14ac:dyDescent="0.35">
      <c r="B115" s="189" t="s">
        <v>300</v>
      </c>
    </row>
    <row r="118" spans="2:16" s="6" customFormat="1" ht="20.149999999999999" customHeight="1" x14ac:dyDescent="0.35">
      <c r="F118" s="568" t="s">
        <v>21</v>
      </c>
      <c r="G118" s="568"/>
      <c r="N118" s="568" t="s">
        <v>38</v>
      </c>
      <c r="O118" s="568"/>
    </row>
    <row r="119" spans="2:16" s="6" customFormat="1" ht="18" customHeight="1" x14ac:dyDescent="0.35">
      <c r="B119" s="57"/>
      <c r="D119" s="217"/>
      <c r="E119" s="217"/>
      <c r="N119" s="568"/>
      <c r="O119" s="568"/>
    </row>
    <row r="120" spans="2:16" s="6" customFormat="1" ht="20.149999999999999" customHeight="1" thickBot="1" x14ac:dyDescent="0.4">
      <c r="B120" s="69" t="s">
        <v>74</v>
      </c>
      <c r="L120" s="71"/>
    </row>
    <row r="121" spans="2:16" ht="20.149999999999999" customHeight="1" thickTop="1" x14ac:dyDescent="0.25">
      <c r="B121" s="131"/>
      <c r="C121" s="6" t="s">
        <v>22</v>
      </c>
      <c r="F121" s="131"/>
      <c r="G121" s="6" t="s">
        <v>25</v>
      </c>
      <c r="J121" s="6"/>
      <c r="L121" s="62"/>
      <c r="M121" s="265"/>
      <c r="N121" s="97" t="s">
        <v>39</v>
      </c>
    </row>
    <row r="122" spans="2:16" ht="20.149999999999999" customHeight="1" x14ac:dyDescent="0.25">
      <c r="B122" s="132"/>
      <c r="C122" s="6" t="s">
        <v>24</v>
      </c>
      <c r="F122" s="132"/>
      <c r="G122" s="217" t="s">
        <v>408</v>
      </c>
      <c r="L122" s="62"/>
      <c r="M122" s="132"/>
      <c r="N122" s="97" t="s">
        <v>40</v>
      </c>
    </row>
    <row r="123" spans="2:16" ht="20.149999999999999" customHeight="1" x14ac:dyDescent="0.25">
      <c r="B123" s="132"/>
      <c r="C123" s="6" t="s">
        <v>26</v>
      </c>
      <c r="F123" s="132"/>
      <c r="G123" s="6" t="s">
        <v>23</v>
      </c>
      <c r="L123" s="62"/>
      <c r="M123" s="132"/>
      <c r="N123" s="97" t="s">
        <v>250</v>
      </c>
    </row>
    <row r="124" spans="2:16" ht="20.149999999999999" customHeight="1" thickBot="1" x14ac:dyDescent="0.3">
      <c r="B124" s="133"/>
      <c r="C124" s="6" t="s">
        <v>282</v>
      </c>
      <c r="F124" s="133"/>
      <c r="G124" s="6" t="s">
        <v>27</v>
      </c>
      <c r="L124" s="62"/>
      <c r="M124" s="132"/>
      <c r="N124" s="97" t="s">
        <v>41</v>
      </c>
    </row>
    <row r="125" spans="2:16" ht="13" thickTop="1" x14ac:dyDescent="0.25">
      <c r="L125" s="62"/>
      <c r="M125" s="132"/>
      <c r="N125" s="217" t="s">
        <v>410</v>
      </c>
    </row>
    <row r="126" spans="2:16" s="6" customFormat="1" ht="20.149999999999999" customHeight="1" thickBot="1" x14ac:dyDescent="0.4">
      <c r="B126" s="69" t="s">
        <v>331</v>
      </c>
      <c r="L126" s="71"/>
      <c r="M126" s="133"/>
      <c r="N126" s="97" t="s">
        <v>287</v>
      </c>
    </row>
    <row r="127" spans="2:16" ht="20.149999999999999" customHeight="1" thickTop="1" x14ac:dyDescent="0.25">
      <c r="B127" s="131"/>
      <c r="C127" s="97" t="s">
        <v>28</v>
      </c>
      <c r="D127" s="78"/>
      <c r="F127" s="131"/>
      <c r="G127" s="6" t="s">
        <v>35</v>
      </c>
      <c r="H127" s="78"/>
      <c r="I127" s="131"/>
      <c r="J127" s="97" t="s">
        <v>249</v>
      </c>
      <c r="K127" s="78"/>
      <c r="L127" s="62"/>
      <c r="N127" s="6"/>
    </row>
    <row r="128" spans="2:16" ht="20.149999999999999" customHeight="1" x14ac:dyDescent="0.25">
      <c r="B128" s="132"/>
      <c r="C128" s="249" t="s">
        <v>413</v>
      </c>
      <c r="D128" s="78"/>
      <c r="F128" s="132"/>
      <c r="G128" s="97" t="s">
        <v>34</v>
      </c>
      <c r="H128" s="78"/>
      <c r="I128" s="132"/>
      <c r="J128" s="217" t="s">
        <v>412</v>
      </c>
      <c r="K128" s="78"/>
      <c r="L128" s="62"/>
    </row>
    <row r="129" spans="2:16" ht="20.149999999999999" customHeight="1" x14ac:dyDescent="0.25">
      <c r="B129" s="132"/>
      <c r="C129" s="249" t="s">
        <v>427</v>
      </c>
      <c r="D129" s="78"/>
      <c r="F129" s="132"/>
      <c r="G129" s="97" t="s">
        <v>31</v>
      </c>
      <c r="H129" s="217"/>
      <c r="I129" s="132"/>
      <c r="J129" s="97" t="s">
        <v>298</v>
      </c>
      <c r="K129" s="78"/>
      <c r="L129" s="62"/>
    </row>
    <row r="130" spans="2:16" ht="20.149999999999999" customHeight="1" x14ac:dyDescent="0.25">
      <c r="B130" s="132"/>
      <c r="C130" s="97" t="s">
        <v>29</v>
      </c>
      <c r="D130" s="78"/>
      <c r="F130" s="132"/>
      <c r="G130" s="97" t="s">
        <v>32</v>
      </c>
      <c r="H130" s="78"/>
      <c r="I130" s="132"/>
      <c r="J130" s="97" t="s">
        <v>30</v>
      </c>
      <c r="K130" s="78"/>
      <c r="L130" s="62"/>
    </row>
    <row r="131" spans="2:16" ht="20.149999999999999" customHeight="1" x14ac:dyDescent="0.25">
      <c r="B131" s="132"/>
      <c r="C131" s="217" t="s">
        <v>409</v>
      </c>
      <c r="D131" s="78"/>
      <c r="F131" s="132"/>
      <c r="G131" s="97" t="s">
        <v>73</v>
      </c>
      <c r="H131" s="78"/>
      <c r="I131" s="132"/>
      <c r="J131" s="97" t="s">
        <v>36</v>
      </c>
      <c r="K131" s="78"/>
      <c r="L131" s="62"/>
    </row>
    <row r="132" spans="2:16" ht="20.149999999999999" customHeight="1" thickBot="1" x14ac:dyDescent="0.3">
      <c r="B132" s="132"/>
      <c r="C132" s="97" t="s">
        <v>218</v>
      </c>
      <c r="D132" s="78"/>
      <c r="F132" s="132"/>
      <c r="G132" s="97" t="s">
        <v>33</v>
      </c>
      <c r="H132" s="78"/>
      <c r="I132" s="133"/>
      <c r="J132" s="97" t="s">
        <v>248</v>
      </c>
      <c r="K132" s="248"/>
      <c r="L132" s="62"/>
    </row>
    <row r="133" spans="2:16" ht="20.149999999999999" customHeight="1" thickTop="1" thickBot="1" x14ac:dyDescent="0.3">
      <c r="B133" s="133"/>
      <c r="C133" s="97" t="s">
        <v>219</v>
      </c>
      <c r="D133" s="78"/>
      <c r="F133" s="133"/>
      <c r="G133" s="217" t="s">
        <v>411</v>
      </c>
      <c r="H133" s="78"/>
      <c r="J133" s="78"/>
      <c r="K133" s="248"/>
      <c r="L133" s="62"/>
    </row>
    <row r="134" spans="2:16" ht="20.149999999999999" customHeight="1" thickTop="1" thickBot="1" x14ac:dyDescent="0.3">
      <c r="L134" s="62"/>
    </row>
    <row r="135" spans="2:16" ht="20.149999999999999" customHeight="1" thickTop="1" thickBot="1" x14ac:dyDescent="0.3">
      <c r="B135" s="278"/>
      <c r="C135" s="6" t="s">
        <v>37</v>
      </c>
      <c r="D135" s="565" t="str">
        <f>IF(B135="Oui","Précisez ici le public cible","")</f>
        <v/>
      </c>
      <c r="E135" s="525"/>
      <c r="F135" s="525"/>
      <c r="G135" s="525"/>
      <c r="H135" s="526"/>
      <c r="L135" s="62"/>
    </row>
    <row r="136" spans="2:16" ht="13" thickTop="1" x14ac:dyDescent="0.25"/>
    <row r="137" spans="2:16" x14ac:dyDescent="0.25"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</row>
    <row r="138" spans="2:16" ht="20.149999999999999" customHeight="1" x14ac:dyDescent="0.3">
      <c r="B138" s="563" t="s">
        <v>68</v>
      </c>
      <c r="C138" s="563"/>
      <c r="D138" s="563"/>
      <c r="E138" s="563"/>
      <c r="F138" s="563"/>
      <c r="G138" s="563"/>
      <c r="H138" s="563"/>
      <c r="I138" s="563"/>
      <c r="J138" s="563"/>
      <c r="K138" s="563"/>
      <c r="L138" s="563"/>
      <c r="M138" s="563"/>
      <c r="N138" s="563"/>
      <c r="O138" s="563"/>
      <c r="P138" s="80"/>
    </row>
    <row r="139" spans="2:16" ht="10" customHeight="1" x14ac:dyDescent="0.3"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</row>
    <row r="140" spans="2:16" s="6" customFormat="1" ht="20.149999999999999" customHeight="1" x14ac:dyDescent="0.35">
      <c r="B140" s="97" t="s">
        <v>299</v>
      </c>
    </row>
    <row r="141" spans="2:16" ht="10" customHeight="1" x14ac:dyDescent="0.25"/>
    <row r="142" spans="2:16" s="63" customFormat="1" ht="13" x14ac:dyDescent="0.35">
      <c r="B142" s="63" t="s">
        <v>251</v>
      </c>
    </row>
    <row r="143" spans="2:16" ht="10" customHeight="1" x14ac:dyDescent="0.25"/>
    <row r="144" spans="2:16" ht="8.15" customHeight="1" x14ac:dyDescent="0.25">
      <c r="B144" s="84"/>
      <c r="C144" s="84"/>
      <c r="D144" s="84"/>
      <c r="E144" s="84"/>
      <c r="F144" s="84"/>
      <c r="G144" s="84"/>
      <c r="H144" s="84"/>
      <c r="I144" s="84"/>
      <c r="J144" s="84"/>
      <c r="K144" s="84"/>
      <c r="L144" s="84"/>
      <c r="M144" s="84"/>
      <c r="N144" s="84"/>
      <c r="O144" s="84"/>
    </row>
    <row r="145" spans="2:15" ht="20.149999999999999" customHeight="1" x14ac:dyDescent="0.25">
      <c r="B145" s="70" t="s">
        <v>69</v>
      </c>
      <c r="C145" s="84"/>
      <c r="D145" s="84"/>
      <c r="E145" s="530"/>
      <c r="F145" s="531"/>
      <c r="G145" s="531"/>
      <c r="H145" s="531"/>
      <c r="I145" s="531"/>
      <c r="J145" s="531"/>
      <c r="K145" s="531"/>
      <c r="L145" s="531"/>
      <c r="M145" s="531"/>
      <c r="N145" s="532"/>
      <c r="O145" s="84"/>
    </row>
    <row r="146" spans="2:15" ht="8.15" customHeight="1" x14ac:dyDescent="0.25">
      <c r="B146" s="84"/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</row>
    <row r="147" spans="2:15" ht="10" customHeight="1" thickBot="1" x14ac:dyDescent="0.3"/>
    <row r="148" spans="2:15" ht="27.75" customHeight="1" thickTop="1" thickBot="1" x14ac:dyDescent="0.3">
      <c r="B148" s="316" t="s">
        <v>496</v>
      </c>
      <c r="C148" s="559"/>
      <c r="D148" s="560"/>
      <c r="E148" s="560"/>
      <c r="F148" s="561"/>
      <c r="G148" s="247"/>
      <c r="H148" s="247"/>
      <c r="I148" s="321" t="str">
        <f>IF(C148="Autre","Préciser","")</f>
        <v/>
      </c>
      <c r="J148" s="562"/>
      <c r="K148" s="562"/>
      <c r="L148" s="562"/>
      <c r="M148" s="562"/>
      <c r="N148" s="274"/>
    </row>
    <row r="149" spans="2:15" ht="10" customHeight="1" thickTop="1" x14ac:dyDescent="0.25">
      <c r="B149" s="57"/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</row>
    <row r="150" spans="2:15" ht="13" thickBot="1" x14ac:dyDescent="0.3">
      <c r="C150" s="64"/>
      <c r="D150" s="74"/>
    </row>
    <row r="151" spans="2:15" ht="20.149999999999999" customHeight="1" thickTop="1" thickBot="1" x14ac:dyDescent="0.3">
      <c r="B151" s="69" t="s">
        <v>42</v>
      </c>
      <c r="C151" s="64"/>
      <c r="F151" s="186"/>
      <c r="H151" s="190" t="s">
        <v>323</v>
      </c>
      <c r="I151" s="187"/>
      <c r="K151" s="190" t="s">
        <v>324</v>
      </c>
      <c r="M151" s="187"/>
    </row>
    <row r="152" spans="2:15" ht="13" thickTop="1" x14ac:dyDescent="0.25">
      <c r="C152" s="64"/>
      <c r="D152" s="74"/>
    </row>
    <row r="153" spans="2:15" ht="10" customHeight="1" thickBot="1" x14ac:dyDescent="0.3"/>
    <row r="154" spans="2:15" ht="34" customHeight="1" thickTop="1" x14ac:dyDescent="0.25">
      <c r="B154" s="76" t="s">
        <v>70</v>
      </c>
      <c r="C154" s="535"/>
      <c r="D154" s="536"/>
      <c r="E154" s="536"/>
      <c r="F154" s="536"/>
      <c r="G154" s="536"/>
      <c r="H154" s="536"/>
      <c r="I154" s="536"/>
      <c r="J154" s="536"/>
      <c r="K154" s="536"/>
      <c r="L154" s="536"/>
      <c r="M154" s="536"/>
      <c r="N154" s="536"/>
      <c r="O154" s="537"/>
    </row>
    <row r="155" spans="2:15" ht="34" customHeight="1" x14ac:dyDescent="0.25">
      <c r="C155" s="538"/>
      <c r="D155" s="539"/>
      <c r="E155" s="539"/>
      <c r="F155" s="539"/>
      <c r="G155" s="539"/>
      <c r="H155" s="539"/>
      <c r="I155" s="539"/>
      <c r="J155" s="539"/>
      <c r="K155" s="539"/>
      <c r="L155" s="539"/>
      <c r="M155" s="539"/>
      <c r="N155" s="539"/>
      <c r="O155" s="540"/>
    </row>
    <row r="156" spans="2:15" ht="34" customHeight="1" x14ac:dyDescent="0.25">
      <c r="C156" s="538"/>
      <c r="D156" s="539"/>
      <c r="E156" s="539"/>
      <c r="F156" s="539"/>
      <c r="G156" s="539"/>
      <c r="H156" s="539"/>
      <c r="I156" s="539"/>
      <c r="J156" s="539"/>
      <c r="K156" s="539"/>
      <c r="L156" s="539"/>
      <c r="M156" s="539"/>
      <c r="N156" s="539"/>
      <c r="O156" s="540"/>
    </row>
    <row r="157" spans="2:15" ht="34" customHeight="1" thickBot="1" x14ac:dyDescent="0.3">
      <c r="C157" s="541"/>
      <c r="D157" s="542"/>
      <c r="E157" s="542"/>
      <c r="F157" s="542"/>
      <c r="G157" s="542"/>
      <c r="H157" s="542"/>
      <c r="I157" s="542"/>
      <c r="J157" s="542"/>
      <c r="K157" s="542"/>
      <c r="L157" s="542"/>
      <c r="M157" s="542"/>
      <c r="N157" s="542"/>
      <c r="O157" s="543"/>
    </row>
    <row r="158" spans="2:15" ht="10" customHeight="1" thickTop="1" thickBot="1" x14ac:dyDescent="0.3"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</row>
    <row r="159" spans="2:15" ht="20.149999999999999" customHeight="1" thickTop="1" thickBot="1" x14ac:dyDescent="0.3">
      <c r="B159" s="72" t="s">
        <v>71</v>
      </c>
      <c r="E159" s="307"/>
    </row>
    <row r="160" spans="2:15" ht="10" customHeight="1" thickTop="1" thickBot="1" x14ac:dyDescent="0.3"/>
    <row r="161" spans="2:16" ht="20.149999999999999" customHeight="1" thickTop="1" thickBot="1" x14ac:dyDescent="0.3">
      <c r="B161" s="69" t="s">
        <v>72</v>
      </c>
      <c r="E161" s="307"/>
    </row>
    <row r="162" spans="2:16" ht="10" customHeight="1" thickTop="1" thickBot="1" x14ac:dyDescent="0.35">
      <c r="B162" s="85"/>
    </row>
    <row r="163" spans="2:16" ht="20.149999999999999" customHeight="1" thickTop="1" thickBot="1" x14ac:dyDescent="0.3">
      <c r="B163" s="69" t="s">
        <v>18</v>
      </c>
      <c r="E163" s="349"/>
      <c r="G163" s="69" t="s">
        <v>451</v>
      </c>
      <c r="I163" s="544"/>
      <c r="J163" s="545"/>
      <c r="K163" s="545"/>
      <c r="L163" s="545"/>
      <c r="M163" s="545"/>
      <c r="N163" s="545"/>
      <c r="O163" s="546"/>
    </row>
    <row r="164" spans="2:16" ht="10" customHeight="1" thickTop="1" x14ac:dyDescent="0.25"/>
    <row r="165" spans="2:16" ht="13.5" thickBot="1" x14ac:dyDescent="0.35">
      <c r="B165" s="85" t="s">
        <v>452</v>
      </c>
    </row>
    <row r="166" spans="2:16" ht="13" thickTop="1" x14ac:dyDescent="0.25">
      <c r="C166" s="535"/>
      <c r="D166" s="536"/>
      <c r="E166" s="536"/>
      <c r="F166" s="536"/>
      <c r="G166" s="536"/>
      <c r="H166" s="536"/>
      <c r="I166" s="536"/>
      <c r="J166" s="536"/>
      <c r="K166" s="536"/>
      <c r="L166" s="536"/>
      <c r="M166" s="536"/>
      <c r="N166" s="536"/>
      <c r="O166" s="537"/>
    </row>
    <row r="167" spans="2:16" x14ac:dyDescent="0.25">
      <c r="C167" s="538"/>
      <c r="D167" s="539"/>
      <c r="E167" s="539"/>
      <c r="F167" s="539"/>
      <c r="G167" s="539"/>
      <c r="H167" s="539"/>
      <c r="I167" s="539"/>
      <c r="J167" s="539"/>
      <c r="K167" s="539"/>
      <c r="L167" s="539"/>
      <c r="M167" s="539"/>
      <c r="N167" s="539"/>
      <c r="O167" s="540"/>
    </row>
    <row r="168" spans="2:16" s="6" customFormat="1" ht="20.149999999999999" customHeight="1" thickBot="1" x14ac:dyDescent="0.4">
      <c r="C168" s="541"/>
      <c r="D168" s="542"/>
      <c r="E168" s="542"/>
      <c r="F168" s="542"/>
      <c r="G168" s="542"/>
      <c r="H168" s="542"/>
      <c r="I168" s="542"/>
      <c r="J168" s="542"/>
      <c r="K168" s="542"/>
      <c r="L168" s="542"/>
      <c r="M168" s="542"/>
      <c r="N168" s="542"/>
      <c r="O168" s="543"/>
    </row>
    <row r="169" spans="2:16" s="97" customFormat="1" ht="20.149999999999999" customHeight="1" thickTop="1" thickBot="1" x14ac:dyDescent="0.4">
      <c r="C169" s="205"/>
      <c r="D169" s="205"/>
      <c r="E169" s="205"/>
      <c r="F169" s="205"/>
      <c r="G169" s="205"/>
      <c r="H169" s="205"/>
      <c r="I169" s="205"/>
      <c r="J169" s="205"/>
      <c r="K169" s="205"/>
      <c r="L169" s="205"/>
      <c r="M169" s="205"/>
      <c r="N169" s="205"/>
      <c r="O169" s="205"/>
    </row>
    <row r="170" spans="2:16" s="97" customFormat="1" ht="27" customHeight="1" thickTop="1" thickBot="1" x14ac:dyDescent="0.4">
      <c r="B170" s="198" t="s">
        <v>442</v>
      </c>
      <c r="C170" s="205"/>
      <c r="D170" s="205"/>
      <c r="E170" s="205"/>
      <c r="F170" s="206"/>
      <c r="G170" s="205"/>
      <c r="H170" s="301" t="s">
        <v>472</v>
      </c>
      <c r="I170" s="205"/>
      <c r="J170" s="206"/>
      <c r="K170" s="533" t="str">
        <f>IF(J170&lt;&gt;P174,"Merci de ventiler le montant demandé dans le(s) département(s) concerné(s) ci-dessous","")</f>
        <v/>
      </c>
      <c r="L170" s="534"/>
      <c r="M170" s="534"/>
      <c r="N170" s="534"/>
      <c r="O170" s="534"/>
    </row>
    <row r="171" spans="2:16" ht="17.25" customHeight="1" x14ac:dyDescent="0.25"/>
    <row r="172" spans="2:16" s="62" customFormat="1" ht="20.149999999999999" customHeight="1" x14ac:dyDescent="0.25">
      <c r="B172" s="270" t="s">
        <v>440</v>
      </c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</row>
    <row r="173" spans="2:16" ht="20.149999999999999" customHeight="1" thickBot="1" x14ac:dyDescent="0.3">
      <c r="D173" s="264" t="s">
        <v>6</v>
      </c>
      <c r="E173" s="264" t="s">
        <v>49</v>
      </c>
      <c r="F173" s="264" t="s">
        <v>50</v>
      </c>
      <c r="G173" s="264" t="s">
        <v>51</v>
      </c>
      <c r="H173" s="264" t="s">
        <v>52</v>
      </c>
      <c r="I173" s="264" t="s">
        <v>7</v>
      </c>
      <c r="J173" s="264" t="s">
        <v>8</v>
      </c>
      <c r="K173" s="264" t="s">
        <v>9</v>
      </c>
      <c r="L173" s="264" t="s">
        <v>10</v>
      </c>
      <c r="M173" s="264" t="s">
        <v>11</v>
      </c>
      <c r="N173" s="264" t="s">
        <v>12</v>
      </c>
      <c r="O173" s="264" t="s">
        <v>13</v>
      </c>
    </row>
    <row r="174" spans="2:16" s="62" customFormat="1" ht="39" customHeight="1" thickTop="1" thickBot="1" x14ac:dyDescent="0.3">
      <c r="B174" s="547" t="str">
        <f>IF(F170&gt;=P174,"","Le coût total de cette modalité sollicité auprès de l'ARS ne peut pas excéder le coût total de la modalité")</f>
        <v/>
      </c>
      <c r="C174" s="548"/>
      <c r="D174" s="206"/>
      <c r="E174" s="206"/>
      <c r="F174" s="206"/>
      <c r="G174" s="206"/>
      <c r="H174" s="206"/>
      <c r="I174" s="206"/>
      <c r="J174" s="206"/>
      <c r="K174" s="206"/>
      <c r="L174" s="206"/>
      <c r="M174" s="206"/>
      <c r="N174" s="206"/>
      <c r="O174" s="206"/>
      <c r="P174" s="271">
        <f>SUM(D174:O174)</f>
        <v>0</v>
      </c>
    </row>
    <row r="175" spans="2:16" s="62" customFormat="1" ht="20.149999999999999" customHeight="1" thickBot="1" x14ac:dyDescent="0.3">
      <c r="B175" s="78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</row>
    <row r="176" spans="2:16" s="62" customFormat="1" ht="20.149999999999999" customHeight="1" thickTop="1" x14ac:dyDescent="0.25">
      <c r="B176" s="198" t="s">
        <v>334</v>
      </c>
      <c r="C176" s="198"/>
      <c r="D176" s="252"/>
      <c r="E176" s="535"/>
      <c r="F176" s="536"/>
      <c r="G176" s="536"/>
      <c r="H176" s="536"/>
      <c r="I176" s="536"/>
      <c r="J176" s="536"/>
      <c r="K176" s="536"/>
      <c r="L176" s="536"/>
      <c r="M176" s="536"/>
      <c r="N176" s="537"/>
    </row>
    <row r="177" spans="2:17" s="62" customFormat="1" ht="20.149999999999999" customHeight="1" x14ac:dyDescent="0.25">
      <c r="B177" s="78"/>
      <c r="C177" s="78"/>
      <c r="D177" s="78"/>
      <c r="E177" s="538"/>
      <c r="F177" s="539"/>
      <c r="G177" s="539"/>
      <c r="H177" s="539"/>
      <c r="I177" s="539"/>
      <c r="J177" s="539"/>
      <c r="K177" s="539"/>
      <c r="L177" s="539"/>
      <c r="M177" s="539"/>
      <c r="N177" s="540"/>
    </row>
    <row r="178" spans="2:17" s="62" customFormat="1" ht="20.149999999999999" customHeight="1" thickBot="1" x14ac:dyDescent="0.3">
      <c r="B178" s="78"/>
      <c r="C178" s="78"/>
      <c r="D178" s="78"/>
      <c r="E178" s="549"/>
      <c r="F178" s="550"/>
      <c r="G178" s="550"/>
      <c r="H178" s="550"/>
      <c r="I178" s="550"/>
      <c r="J178" s="550"/>
      <c r="K178" s="550"/>
      <c r="L178" s="550"/>
      <c r="M178" s="550"/>
      <c r="N178" s="551"/>
    </row>
    <row r="179" spans="2:17" s="62" customFormat="1" ht="20.149999999999999" customHeight="1" x14ac:dyDescent="0.25">
      <c r="B179" s="78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</row>
    <row r="180" spans="2:17" s="62" customFormat="1" ht="20.149999999999999" customHeight="1" x14ac:dyDescent="0.25">
      <c r="B180" s="189" t="s">
        <v>306</v>
      </c>
      <c r="C180" s="78"/>
      <c r="D180" s="78"/>
      <c r="E180" s="78"/>
      <c r="F180" s="78"/>
      <c r="G180" s="78"/>
      <c r="H180" s="78"/>
      <c r="I180" s="78"/>
      <c r="J180" s="78"/>
      <c r="K180" s="78"/>
      <c r="L180" s="78"/>
      <c r="M180" s="78"/>
      <c r="N180" s="78"/>
      <c r="O180" s="78"/>
    </row>
    <row r="181" spans="2:17" s="62" customFormat="1" ht="10" customHeight="1" x14ac:dyDescent="0.25">
      <c r="B181" s="78"/>
      <c r="C181" s="78"/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78"/>
    </row>
    <row r="182" spans="2:17" s="62" customFormat="1" ht="71.25" customHeight="1" thickBot="1" x14ac:dyDescent="0.3">
      <c r="B182" s="78"/>
      <c r="C182" s="87"/>
      <c r="D182" s="556" t="s">
        <v>321</v>
      </c>
      <c r="E182" s="557"/>
      <c r="F182" s="555"/>
      <c r="G182" s="552" t="s">
        <v>325</v>
      </c>
      <c r="H182" s="553"/>
      <c r="I182" s="554" t="s">
        <v>322</v>
      </c>
      <c r="J182" s="555"/>
      <c r="K182" s="521" t="s">
        <v>224</v>
      </c>
      <c r="L182" s="522"/>
      <c r="M182" s="522"/>
      <c r="N182" s="522"/>
      <c r="O182" s="523"/>
      <c r="Q182" s="78"/>
    </row>
    <row r="183" spans="2:17" s="62" customFormat="1" ht="35.15" customHeight="1" thickTop="1" thickBot="1" x14ac:dyDescent="0.3">
      <c r="B183" s="78"/>
      <c r="C183" s="121"/>
      <c r="D183" s="524"/>
      <c r="E183" s="525"/>
      <c r="F183" s="526"/>
      <c r="G183" s="567"/>
      <c r="H183" s="520"/>
      <c r="I183" s="558" t="s">
        <v>593</v>
      </c>
      <c r="J183" s="520"/>
      <c r="K183" s="527"/>
      <c r="L183" s="528"/>
      <c r="M183" s="528"/>
      <c r="N183" s="528"/>
      <c r="O183" s="529"/>
      <c r="P183" s="78"/>
      <c r="Q183" s="78"/>
    </row>
    <row r="184" spans="2:17" s="62" customFormat="1" ht="35.15" customHeight="1" thickTop="1" thickBot="1" x14ac:dyDescent="0.3">
      <c r="B184" s="78"/>
      <c r="C184" s="121"/>
      <c r="D184" s="527"/>
      <c r="E184" s="528"/>
      <c r="F184" s="529"/>
      <c r="G184" s="520"/>
      <c r="H184" s="520"/>
      <c r="I184" s="520"/>
      <c r="J184" s="520"/>
      <c r="K184" s="527"/>
      <c r="L184" s="528"/>
      <c r="M184" s="528"/>
      <c r="N184" s="528"/>
      <c r="O184" s="529"/>
      <c r="P184" s="78"/>
      <c r="Q184" s="78"/>
    </row>
    <row r="185" spans="2:17" s="62" customFormat="1" ht="35.15" customHeight="1" thickTop="1" thickBot="1" x14ac:dyDescent="0.3">
      <c r="B185" s="78"/>
      <c r="C185" s="121"/>
      <c r="D185" s="527"/>
      <c r="E185" s="528"/>
      <c r="F185" s="529"/>
      <c r="G185" s="520"/>
      <c r="H185" s="520"/>
      <c r="I185" s="520"/>
      <c r="J185" s="520"/>
      <c r="K185" s="527"/>
      <c r="L185" s="528"/>
      <c r="M185" s="528"/>
      <c r="N185" s="528"/>
      <c r="O185" s="529"/>
      <c r="P185" s="78"/>
      <c r="Q185" s="78"/>
    </row>
    <row r="186" spans="2:17" s="62" customFormat="1" ht="10" customHeight="1" thickTop="1" x14ac:dyDescent="0.25">
      <c r="B186" s="78"/>
      <c r="C186" s="66"/>
      <c r="D186" s="66"/>
      <c r="E186" s="67"/>
      <c r="F186" s="67"/>
      <c r="G186" s="67"/>
      <c r="H186" s="67"/>
      <c r="I186" s="67"/>
      <c r="J186" s="67"/>
      <c r="K186" s="68"/>
      <c r="L186" s="68"/>
      <c r="M186" s="68"/>
      <c r="N186" s="78"/>
      <c r="O186" s="78"/>
    </row>
    <row r="187" spans="2:17" s="62" customFormat="1" ht="20.149999999999999" customHeight="1" x14ac:dyDescent="0.25">
      <c r="B187" s="191" t="s">
        <v>301</v>
      </c>
      <c r="C187" s="66"/>
      <c r="D187" s="66"/>
      <c r="E187" s="67"/>
      <c r="F187" s="67"/>
      <c r="G187" s="67"/>
      <c r="H187" s="67"/>
      <c r="I187" s="67"/>
      <c r="J187" s="67"/>
      <c r="K187" s="68"/>
      <c r="L187" s="68"/>
      <c r="M187" s="68"/>
      <c r="N187" s="78"/>
      <c r="O187" s="78"/>
    </row>
    <row r="188" spans="2:17" s="62" customFormat="1" ht="10" customHeight="1" x14ac:dyDescent="0.25">
      <c r="B188" s="78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</row>
    <row r="189" spans="2:17" ht="10" customHeight="1" x14ac:dyDescent="0.25"/>
    <row r="190" spans="2:17" ht="14" x14ac:dyDescent="0.3">
      <c r="B190" s="84"/>
      <c r="C190" s="84"/>
      <c r="D190" s="84"/>
      <c r="E190" s="84"/>
      <c r="F190" s="84"/>
      <c r="G190" s="84"/>
      <c r="H190" s="84"/>
      <c r="I190" s="84"/>
      <c r="J190" s="84"/>
      <c r="K190" s="84"/>
      <c r="L190" s="84"/>
      <c r="M190" s="84"/>
      <c r="N190" s="84"/>
      <c r="O190" s="84"/>
      <c r="P190" s="80"/>
    </row>
    <row r="191" spans="2:17" ht="15" x14ac:dyDescent="0.3">
      <c r="B191" s="70" t="s">
        <v>177</v>
      </c>
      <c r="C191" s="84"/>
      <c r="D191" s="84"/>
      <c r="E191" s="623"/>
      <c r="F191" s="531"/>
      <c r="G191" s="531"/>
      <c r="H191" s="531"/>
      <c r="I191" s="531"/>
      <c r="J191" s="531"/>
      <c r="K191" s="531"/>
      <c r="L191" s="531"/>
      <c r="M191" s="531"/>
      <c r="N191" s="532"/>
      <c r="O191" s="84"/>
      <c r="P191" s="80"/>
    </row>
    <row r="192" spans="2:17" ht="14" x14ac:dyDescent="0.3"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0"/>
    </row>
    <row r="193" spans="2:16" ht="14.5" thickBot="1" x14ac:dyDescent="0.35">
      <c r="B193" s="80"/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</row>
    <row r="194" spans="2:16" ht="27.75" customHeight="1" thickTop="1" thickBot="1" x14ac:dyDescent="0.3">
      <c r="B194" s="316" t="s">
        <v>496</v>
      </c>
      <c r="C194" s="559"/>
      <c r="D194" s="560"/>
      <c r="E194" s="560"/>
      <c r="F194" s="561"/>
      <c r="G194" s="247"/>
      <c r="H194" s="247"/>
      <c r="I194" s="321" t="str">
        <f>IF(C194="Autre","Préciser","")</f>
        <v/>
      </c>
      <c r="J194" s="562"/>
      <c r="K194" s="562"/>
      <c r="L194" s="562"/>
      <c r="M194" s="562"/>
      <c r="N194" s="274"/>
    </row>
    <row r="195" spans="2:16" ht="10" customHeight="1" thickTop="1" x14ac:dyDescent="0.25">
      <c r="B195" s="57"/>
      <c r="C195" s="280"/>
      <c r="D195" s="280"/>
      <c r="E195" s="280"/>
      <c r="F195" s="280"/>
      <c r="G195" s="280"/>
      <c r="H195" s="280"/>
      <c r="I195" s="280"/>
      <c r="J195" s="280"/>
      <c r="K195" s="280"/>
      <c r="L195" s="280"/>
      <c r="M195" s="280"/>
      <c r="N195" s="280"/>
      <c r="O195" s="280"/>
    </row>
    <row r="196" spans="2:16" ht="13" thickBot="1" x14ac:dyDescent="0.3">
      <c r="C196" s="64"/>
      <c r="D196" s="280"/>
    </row>
    <row r="197" spans="2:16" ht="20.149999999999999" customHeight="1" thickTop="1" thickBot="1" x14ac:dyDescent="0.3">
      <c r="B197" s="69" t="s">
        <v>42</v>
      </c>
      <c r="C197" s="64"/>
      <c r="F197" s="186"/>
      <c r="H197" s="190" t="s">
        <v>323</v>
      </c>
      <c r="I197" s="187"/>
      <c r="K197" s="190" t="s">
        <v>324</v>
      </c>
      <c r="M197" s="187"/>
    </row>
    <row r="198" spans="2:16" ht="13" thickTop="1" x14ac:dyDescent="0.25">
      <c r="C198" s="64"/>
      <c r="D198" s="280"/>
    </row>
    <row r="199" spans="2:16" ht="10" customHeight="1" thickBot="1" x14ac:dyDescent="0.3"/>
    <row r="200" spans="2:16" ht="34" customHeight="1" thickTop="1" x14ac:dyDescent="0.25">
      <c r="B200" s="76" t="s">
        <v>70</v>
      </c>
      <c r="C200" s="535"/>
      <c r="D200" s="536"/>
      <c r="E200" s="536"/>
      <c r="F200" s="536"/>
      <c r="G200" s="536"/>
      <c r="H200" s="536"/>
      <c r="I200" s="536"/>
      <c r="J200" s="536"/>
      <c r="K200" s="536"/>
      <c r="L200" s="536"/>
      <c r="M200" s="536"/>
      <c r="N200" s="536"/>
      <c r="O200" s="537"/>
    </row>
    <row r="201" spans="2:16" ht="34" customHeight="1" x14ac:dyDescent="0.25">
      <c r="C201" s="538"/>
      <c r="D201" s="539"/>
      <c r="E201" s="539"/>
      <c r="F201" s="539"/>
      <c r="G201" s="539"/>
      <c r="H201" s="539"/>
      <c r="I201" s="539"/>
      <c r="J201" s="539"/>
      <c r="K201" s="539"/>
      <c r="L201" s="539"/>
      <c r="M201" s="539"/>
      <c r="N201" s="539"/>
      <c r="O201" s="540"/>
    </row>
    <row r="202" spans="2:16" ht="34" customHeight="1" x14ac:dyDescent="0.25">
      <c r="C202" s="538"/>
      <c r="D202" s="539"/>
      <c r="E202" s="539"/>
      <c r="F202" s="539"/>
      <c r="G202" s="539"/>
      <c r="H202" s="539"/>
      <c r="I202" s="539"/>
      <c r="J202" s="539"/>
      <c r="K202" s="539"/>
      <c r="L202" s="539"/>
      <c r="M202" s="539"/>
      <c r="N202" s="539"/>
      <c r="O202" s="540"/>
    </row>
    <row r="203" spans="2:16" ht="34" customHeight="1" thickBot="1" x14ac:dyDescent="0.3">
      <c r="C203" s="541"/>
      <c r="D203" s="542"/>
      <c r="E203" s="542"/>
      <c r="F203" s="542"/>
      <c r="G203" s="542"/>
      <c r="H203" s="542"/>
      <c r="I203" s="542"/>
      <c r="J203" s="542"/>
      <c r="K203" s="542"/>
      <c r="L203" s="542"/>
      <c r="M203" s="542"/>
      <c r="N203" s="542"/>
      <c r="O203" s="543"/>
    </row>
    <row r="204" spans="2:16" ht="10" customHeight="1" thickTop="1" thickBot="1" x14ac:dyDescent="0.3"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</row>
    <row r="205" spans="2:16" ht="20.149999999999999" customHeight="1" thickTop="1" thickBot="1" x14ac:dyDescent="0.3">
      <c r="B205" s="279" t="s">
        <v>71</v>
      </c>
      <c r="E205" s="307"/>
    </row>
    <row r="206" spans="2:16" ht="10" customHeight="1" thickTop="1" thickBot="1" x14ac:dyDescent="0.3"/>
    <row r="207" spans="2:16" ht="20.149999999999999" customHeight="1" thickTop="1" thickBot="1" x14ac:dyDescent="0.3">
      <c r="B207" s="69" t="s">
        <v>72</v>
      </c>
      <c r="E207" s="307"/>
    </row>
    <row r="208" spans="2:16" ht="10" customHeight="1" thickTop="1" thickBot="1" x14ac:dyDescent="0.35">
      <c r="B208" s="85"/>
    </row>
    <row r="209" spans="2:16" ht="20.149999999999999" customHeight="1" thickTop="1" thickBot="1" x14ac:dyDescent="0.3">
      <c r="B209" s="69" t="s">
        <v>18</v>
      </c>
      <c r="E209" s="134"/>
      <c r="G209" s="69" t="s">
        <v>451</v>
      </c>
      <c r="I209" s="544"/>
      <c r="J209" s="545"/>
      <c r="K209" s="545"/>
      <c r="L209" s="545"/>
      <c r="M209" s="545"/>
      <c r="N209" s="545"/>
      <c r="O209" s="546"/>
    </row>
    <row r="210" spans="2:16" ht="10" customHeight="1" thickTop="1" x14ac:dyDescent="0.25"/>
    <row r="211" spans="2:16" ht="13.5" thickBot="1" x14ac:dyDescent="0.35">
      <c r="B211" s="85" t="s">
        <v>452</v>
      </c>
    </row>
    <row r="212" spans="2:16" ht="13" thickTop="1" x14ac:dyDescent="0.25">
      <c r="C212" s="535"/>
      <c r="D212" s="536"/>
      <c r="E212" s="536"/>
      <c r="F212" s="536"/>
      <c r="G212" s="536"/>
      <c r="H212" s="536"/>
      <c r="I212" s="536"/>
      <c r="J212" s="536"/>
      <c r="K212" s="536"/>
      <c r="L212" s="536"/>
      <c r="M212" s="536"/>
      <c r="N212" s="536"/>
      <c r="O212" s="537"/>
    </row>
    <row r="213" spans="2:16" x14ac:dyDescent="0.25">
      <c r="C213" s="538"/>
      <c r="D213" s="539"/>
      <c r="E213" s="539"/>
      <c r="F213" s="539"/>
      <c r="G213" s="539"/>
      <c r="H213" s="539"/>
      <c r="I213" s="539"/>
      <c r="J213" s="539"/>
      <c r="K213" s="539"/>
      <c r="L213" s="539"/>
      <c r="M213" s="539"/>
      <c r="N213" s="539"/>
      <c r="O213" s="540"/>
    </row>
    <row r="214" spans="2:16" s="6" customFormat="1" ht="20.149999999999999" customHeight="1" thickBot="1" x14ac:dyDescent="0.4">
      <c r="C214" s="541"/>
      <c r="D214" s="542"/>
      <c r="E214" s="542"/>
      <c r="F214" s="542"/>
      <c r="G214" s="542"/>
      <c r="H214" s="542"/>
      <c r="I214" s="542"/>
      <c r="J214" s="542"/>
      <c r="K214" s="542"/>
      <c r="L214" s="542"/>
      <c r="M214" s="542"/>
      <c r="N214" s="542"/>
      <c r="O214" s="543"/>
    </row>
    <row r="215" spans="2:16" s="97" customFormat="1" ht="20.149999999999999" customHeight="1" thickTop="1" thickBot="1" x14ac:dyDescent="0.4">
      <c r="C215" s="205"/>
      <c r="D215" s="205"/>
      <c r="E215" s="205"/>
      <c r="F215" s="205"/>
      <c r="G215" s="205"/>
      <c r="H215" s="205"/>
      <c r="I215" s="205"/>
      <c r="J215" s="205"/>
      <c r="K215" s="205"/>
      <c r="L215" s="205"/>
      <c r="M215" s="205"/>
      <c r="N215" s="205"/>
      <c r="O215" s="205"/>
    </row>
    <row r="216" spans="2:16" s="97" customFormat="1" ht="27" customHeight="1" thickTop="1" thickBot="1" x14ac:dyDescent="0.4">
      <c r="B216" s="302" t="s">
        <v>442</v>
      </c>
      <c r="C216" s="205"/>
      <c r="D216" s="205"/>
      <c r="E216" s="205"/>
      <c r="F216" s="206"/>
      <c r="G216" s="205"/>
      <c r="H216" s="302" t="s">
        <v>472</v>
      </c>
      <c r="I216" s="205"/>
      <c r="J216" s="206"/>
      <c r="K216" s="533" t="str">
        <f>IF(J216&lt;&gt;P220,"Merci de ventiler le montant demandé dans le(s) département(s) concerné(s) ci-dessous","")</f>
        <v/>
      </c>
      <c r="L216" s="534"/>
      <c r="M216" s="534"/>
      <c r="N216" s="534"/>
      <c r="O216" s="534"/>
    </row>
    <row r="217" spans="2:16" ht="17.25" customHeight="1" x14ac:dyDescent="0.25"/>
    <row r="218" spans="2:16" s="62" customFormat="1" ht="20.149999999999999" customHeight="1" x14ac:dyDescent="0.25">
      <c r="B218" s="302" t="s">
        <v>440</v>
      </c>
      <c r="C218" s="78"/>
      <c r="D218" s="78"/>
      <c r="E218" s="78"/>
      <c r="F218" s="78"/>
      <c r="G218" s="78"/>
      <c r="H218" s="78"/>
      <c r="I218" s="78"/>
      <c r="J218" s="78"/>
      <c r="K218" s="78"/>
      <c r="L218" s="78"/>
      <c r="M218" s="78"/>
      <c r="N218" s="78"/>
      <c r="O218" s="78"/>
    </row>
    <row r="219" spans="2:16" ht="20.149999999999999" customHeight="1" thickBot="1" x14ac:dyDescent="0.3">
      <c r="D219" s="264" t="s">
        <v>6</v>
      </c>
      <c r="E219" s="264" t="s">
        <v>49</v>
      </c>
      <c r="F219" s="264" t="s">
        <v>50</v>
      </c>
      <c r="G219" s="264" t="s">
        <v>51</v>
      </c>
      <c r="H219" s="264" t="s">
        <v>52</v>
      </c>
      <c r="I219" s="264" t="s">
        <v>7</v>
      </c>
      <c r="J219" s="264" t="s">
        <v>8</v>
      </c>
      <c r="K219" s="264" t="s">
        <v>9</v>
      </c>
      <c r="L219" s="264" t="s">
        <v>10</v>
      </c>
      <c r="M219" s="264" t="s">
        <v>11</v>
      </c>
      <c r="N219" s="264" t="s">
        <v>12</v>
      </c>
      <c r="O219" s="264" t="s">
        <v>13</v>
      </c>
    </row>
    <row r="220" spans="2:16" s="62" customFormat="1" ht="39" customHeight="1" thickTop="1" thickBot="1" x14ac:dyDescent="0.3">
      <c r="B220" s="547" t="str">
        <f>IF(F216&gt;=P220,"","Le coût total de cette modalité sollicité auprès de l'ARS ne peut pas excéder le coût total de la modalité")</f>
        <v/>
      </c>
      <c r="C220" s="548"/>
      <c r="D220" s="206"/>
      <c r="E220" s="206"/>
      <c r="F220" s="206"/>
      <c r="G220" s="206"/>
      <c r="H220" s="206"/>
      <c r="I220" s="206"/>
      <c r="J220" s="206"/>
      <c r="K220" s="206"/>
      <c r="L220" s="206"/>
      <c r="M220" s="206"/>
      <c r="N220" s="206"/>
      <c r="O220" s="206"/>
      <c r="P220" s="271">
        <f>SUM(D220:O220)</f>
        <v>0</v>
      </c>
    </row>
    <row r="221" spans="2:16" s="62" customFormat="1" ht="20.149999999999999" customHeight="1" thickBot="1" x14ac:dyDescent="0.3">
      <c r="B221" s="78"/>
      <c r="C221" s="78"/>
      <c r="D221" s="78"/>
      <c r="E221" s="78"/>
      <c r="F221" s="78"/>
      <c r="G221" s="78"/>
      <c r="H221" s="78"/>
      <c r="I221" s="78"/>
      <c r="J221" s="78"/>
      <c r="K221" s="78"/>
      <c r="L221" s="78"/>
      <c r="M221" s="78"/>
      <c r="N221" s="78"/>
      <c r="O221" s="78"/>
    </row>
    <row r="222" spans="2:16" s="62" customFormat="1" ht="20.149999999999999" customHeight="1" thickTop="1" x14ac:dyDescent="0.25">
      <c r="B222" s="302" t="s">
        <v>334</v>
      </c>
      <c r="C222" s="302"/>
      <c r="D222" s="303"/>
      <c r="E222" s="535"/>
      <c r="F222" s="536"/>
      <c r="G222" s="536"/>
      <c r="H222" s="536"/>
      <c r="I222" s="536"/>
      <c r="J222" s="536"/>
      <c r="K222" s="536"/>
      <c r="L222" s="536"/>
      <c r="M222" s="536"/>
      <c r="N222" s="537"/>
    </row>
    <row r="223" spans="2:16" s="62" customFormat="1" ht="20.149999999999999" customHeight="1" x14ac:dyDescent="0.25">
      <c r="B223" s="78"/>
      <c r="C223" s="78"/>
      <c r="D223" s="78"/>
      <c r="E223" s="538"/>
      <c r="F223" s="539"/>
      <c r="G223" s="539"/>
      <c r="H223" s="539"/>
      <c r="I223" s="539"/>
      <c r="J223" s="539"/>
      <c r="K223" s="539"/>
      <c r="L223" s="539"/>
      <c r="M223" s="539"/>
      <c r="N223" s="540"/>
    </row>
    <row r="224" spans="2:16" s="62" customFormat="1" ht="20.149999999999999" customHeight="1" thickBot="1" x14ac:dyDescent="0.3">
      <c r="B224" s="78"/>
      <c r="C224" s="78"/>
      <c r="D224" s="78"/>
      <c r="E224" s="549"/>
      <c r="F224" s="550"/>
      <c r="G224" s="550"/>
      <c r="H224" s="550"/>
      <c r="I224" s="550"/>
      <c r="J224" s="550"/>
      <c r="K224" s="550"/>
      <c r="L224" s="550"/>
      <c r="M224" s="550"/>
      <c r="N224" s="551"/>
    </row>
    <row r="225" spans="2:17" s="62" customFormat="1" ht="20.149999999999999" customHeight="1" x14ac:dyDescent="0.25">
      <c r="B225" s="78"/>
      <c r="C225" s="78"/>
      <c r="D225" s="78"/>
      <c r="E225" s="78"/>
      <c r="F225" s="78"/>
      <c r="G225" s="78"/>
      <c r="H225" s="78"/>
      <c r="I225" s="78"/>
      <c r="J225" s="78"/>
      <c r="K225" s="78"/>
      <c r="L225" s="78"/>
      <c r="M225" s="78"/>
      <c r="N225" s="78"/>
      <c r="O225" s="78"/>
    </row>
    <row r="226" spans="2:17" s="62" customFormat="1" ht="20.149999999999999" customHeight="1" x14ac:dyDescent="0.25">
      <c r="B226" s="303" t="s">
        <v>306</v>
      </c>
      <c r="C226" s="78"/>
      <c r="D226" s="78"/>
      <c r="E226" s="78"/>
      <c r="F226" s="78"/>
      <c r="G226" s="78"/>
      <c r="H226" s="78"/>
      <c r="I226" s="78"/>
      <c r="J226" s="78"/>
      <c r="K226" s="78"/>
      <c r="L226" s="78"/>
      <c r="M226" s="78"/>
      <c r="N226" s="78"/>
      <c r="O226" s="78"/>
    </row>
    <row r="227" spans="2:17" s="62" customFormat="1" ht="10" customHeight="1" x14ac:dyDescent="0.25">
      <c r="B227" s="78"/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78"/>
      <c r="N227" s="78"/>
      <c r="O227" s="78"/>
    </row>
    <row r="228" spans="2:17" s="62" customFormat="1" ht="71.25" customHeight="1" thickBot="1" x14ac:dyDescent="0.3">
      <c r="B228" s="78"/>
      <c r="C228" s="87"/>
      <c r="D228" s="556" t="s">
        <v>321</v>
      </c>
      <c r="E228" s="557"/>
      <c r="F228" s="555"/>
      <c r="G228" s="552" t="s">
        <v>325</v>
      </c>
      <c r="H228" s="553"/>
      <c r="I228" s="554" t="s">
        <v>322</v>
      </c>
      <c r="J228" s="555"/>
      <c r="K228" s="521" t="s">
        <v>224</v>
      </c>
      <c r="L228" s="522"/>
      <c r="M228" s="522"/>
      <c r="N228" s="522"/>
      <c r="O228" s="523"/>
      <c r="Q228" s="78"/>
    </row>
    <row r="229" spans="2:17" s="62" customFormat="1" ht="35.15" customHeight="1" thickTop="1" thickBot="1" x14ac:dyDescent="0.3">
      <c r="B229" s="78"/>
      <c r="C229" s="121"/>
      <c r="D229" s="524"/>
      <c r="E229" s="525"/>
      <c r="F229" s="526"/>
      <c r="G229" s="520"/>
      <c r="H229" s="520"/>
      <c r="I229" s="520"/>
      <c r="J229" s="520"/>
      <c r="K229" s="527"/>
      <c r="L229" s="528"/>
      <c r="M229" s="528"/>
      <c r="N229" s="528"/>
      <c r="O229" s="529"/>
      <c r="P229" s="78"/>
      <c r="Q229" s="78"/>
    </row>
    <row r="230" spans="2:17" s="62" customFormat="1" ht="35.15" customHeight="1" thickTop="1" thickBot="1" x14ac:dyDescent="0.3">
      <c r="B230" s="78"/>
      <c r="C230" s="121"/>
      <c r="D230" s="527"/>
      <c r="E230" s="528"/>
      <c r="F230" s="529"/>
      <c r="G230" s="520"/>
      <c r="H230" s="520"/>
      <c r="I230" s="520"/>
      <c r="J230" s="520"/>
      <c r="K230" s="527"/>
      <c r="L230" s="528"/>
      <c r="M230" s="528"/>
      <c r="N230" s="528"/>
      <c r="O230" s="529"/>
      <c r="P230" s="78"/>
      <c r="Q230" s="78"/>
    </row>
    <row r="231" spans="2:17" s="62" customFormat="1" ht="35.15" customHeight="1" thickTop="1" thickBot="1" x14ac:dyDescent="0.3">
      <c r="B231" s="78"/>
      <c r="C231" s="121"/>
      <c r="D231" s="527"/>
      <c r="E231" s="528"/>
      <c r="F231" s="529"/>
      <c r="G231" s="520"/>
      <c r="H231" s="520"/>
      <c r="I231" s="520"/>
      <c r="J231" s="520"/>
      <c r="K231" s="527"/>
      <c r="L231" s="528"/>
      <c r="M231" s="528"/>
      <c r="N231" s="528"/>
      <c r="O231" s="529"/>
      <c r="P231" s="78"/>
      <c r="Q231" s="78"/>
    </row>
    <row r="232" spans="2:17" s="62" customFormat="1" ht="10" customHeight="1" thickTop="1" x14ac:dyDescent="0.25">
      <c r="B232" s="78"/>
      <c r="C232" s="66"/>
      <c r="D232" s="66"/>
      <c r="E232" s="67"/>
      <c r="F232" s="67"/>
      <c r="G232" s="67"/>
      <c r="H232" s="67"/>
      <c r="I232" s="67"/>
      <c r="J232" s="67"/>
      <c r="K232" s="68"/>
      <c r="L232" s="68"/>
      <c r="M232" s="68"/>
      <c r="N232" s="78"/>
      <c r="O232" s="78"/>
    </row>
    <row r="233" spans="2:17" s="62" customFormat="1" ht="20.149999999999999" customHeight="1" x14ac:dyDescent="0.25">
      <c r="B233" s="191" t="s">
        <v>301</v>
      </c>
      <c r="C233" s="66"/>
      <c r="D233" s="66"/>
      <c r="E233" s="67"/>
      <c r="F233" s="67"/>
      <c r="G233" s="67"/>
      <c r="H233" s="67"/>
      <c r="I233" s="67"/>
      <c r="J233" s="67"/>
      <c r="K233" s="68"/>
      <c r="L233" s="68"/>
      <c r="M233" s="68"/>
      <c r="N233" s="78"/>
      <c r="O233" s="78"/>
    </row>
    <row r="234" spans="2:17" s="35" customFormat="1" ht="10" customHeight="1" x14ac:dyDescent="0.25">
      <c r="B234" s="78"/>
      <c r="C234" s="78"/>
      <c r="D234" s="78"/>
      <c r="E234" s="78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62"/>
    </row>
    <row r="235" spans="2:17" ht="10" customHeight="1" x14ac:dyDescent="0.3">
      <c r="B235" s="80"/>
      <c r="C235" s="80"/>
      <c r="D235" s="80"/>
      <c r="E235" s="80"/>
      <c r="F235" s="80"/>
      <c r="G235" s="80"/>
      <c r="H235" s="80"/>
      <c r="I235" s="80"/>
      <c r="J235" s="80"/>
      <c r="K235" s="80"/>
      <c r="L235" s="80"/>
      <c r="M235" s="80"/>
      <c r="N235" s="80"/>
      <c r="O235" s="80"/>
      <c r="P235" s="80"/>
    </row>
    <row r="236" spans="2:17" ht="14" x14ac:dyDescent="0.3">
      <c r="B236" s="84"/>
      <c r="C236" s="84"/>
      <c r="D236" s="84"/>
      <c r="E236" s="84"/>
      <c r="F236" s="84"/>
      <c r="G236" s="84"/>
      <c r="H236" s="84"/>
      <c r="I236" s="84"/>
      <c r="J236" s="84"/>
      <c r="K236" s="84"/>
      <c r="L236" s="84"/>
      <c r="M236" s="84"/>
      <c r="N236" s="84"/>
      <c r="O236" s="84"/>
      <c r="P236" s="80"/>
    </row>
    <row r="237" spans="2:17" ht="15" x14ac:dyDescent="0.3">
      <c r="B237" s="70" t="s">
        <v>178</v>
      </c>
      <c r="C237" s="84"/>
      <c r="D237" s="84"/>
      <c r="E237" s="530"/>
      <c r="F237" s="531"/>
      <c r="G237" s="531"/>
      <c r="H237" s="531"/>
      <c r="I237" s="531"/>
      <c r="J237" s="531"/>
      <c r="K237" s="531"/>
      <c r="L237" s="531"/>
      <c r="M237" s="531"/>
      <c r="N237" s="532"/>
      <c r="O237" s="84"/>
      <c r="P237" s="80"/>
    </row>
    <row r="238" spans="2:17" ht="14" x14ac:dyDescent="0.3">
      <c r="B238" s="84"/>
      <c r="C238" s="84"/>
      <c r="D238" s="84"/>
      <c r="E238" s="84"/>
      <c r="F238" s="84"/>
      <c r="G238" s="84"/>
      <c r="H238" s="84"/>
      <c r="I238" s="84"/>
      <c r="J238" s="84"/>
      <c r="K238" s="84"/>
      <c r="L238" s="84"/>
      <c r="M238" s="84"/>
      <c r="N238" s="84"/>
      <c r="O238" s="84"/>
      <c r="P238" s="80"/>
    </row>
    <row r="239" spans="2:17" ht="14.5" thickBot="1" x14ac:dyDescent="0.35">
      <c r="B239" s="80"/>
      <c r="C239" s="80"/>
      <c r="D239" s="80"/>
      <c r="E239" s="80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</row>
    <row r="240" spans="2:17" ht="27.75" customHeight="1" thickTop="1" thickBot="1" x14ac:dyDescent="0.3">
      <c r="B240" s="316" t="s">
        <v>496</v>
      </c>
      <c r="C240" s="559"/>
      <c r="D240" s="560"/>
      <c r="E240" s="560"/>
      <c r="F240" s="561"/>
      <c r="G240" s="247"/>
      <c r="H240" s="247"/>
      <c r="I240" s="321" t="str">
        <f>IF(C240="Autre","Préciser","")</f>
        <v/>
      </c>
      <c r="J240" s="562"/>
      <c r="K240" s="562"/>
      <c r="L240" s="562"/>
      <c r="M240" s="562"/>
      <c r="N240" s="274"/>
    </row>
    <row r="241" spans="2:15" ht="10" customHeight="1" thickTop="1" x14ac:dyDescent="0.25">
      <c r="B241" s="57"/>
      <c r="C241" s="280"/>
      <c r="D241" s="280"/>
      <c r="E241" s="280"/>
      <c r="F241" s="280"/>
      <c r="G241" s="280"/>
      <c r="H241" s="280"/>
      <c r="I241" s="280"/>
      <c r="J241" s="280"/>
      <c r="K241" s="280"/>
      <c r="L241" s="280"/>
      <c r="M241" s="280"/>
      <c r="N241" s="280"/>
      <c r="O241" s="280"/>
    </row>
    <row r="242" spans="2:15" ht="13" thickBot="1" x14ac:dyDescent="0.3">
      <c r="C242" s="64"/>
      <c r="D242" s="280"/>
    </row>
    <row r="243" spans="2:15" ht="20.149999999999999" customHeight="1" thickTop="1" thickBot="1" x14ac:dyDescent="0.3">
      <c r="B243" s="69" t="s">
        <v>42</v>
      </c>
      <c r="C243" s="64"/>
      <c r="F243" s="186"/>
      <c r="H243" s="190" t="s">
        <v>323</v>
      </c>
      <c r="I243" s="187"/>
      <c r="K243" s="190" t="s">
        <v>324</v>
      </c>
      <c r="M243" s="187"/>
    </row>
    <row r="244" spans="2:15" ht="13" thickTop="1" x14ac:dyDescent="0.25">
      <c r="C244" s="64"/>
      <c r="D244" s="280"/>
    </row>
    <row r="245" spans="2:15" ht="10" customHeight="1" thickBot="1" x14ac:dyDescent="0.3"/>
    <row r="246" spans="2:15" ht="34" customHeight="1" thickTop="1" x14ac:dyDescent="0.25">
      <c r="B246" s="76" t="s">
        <v>70</v>
      </c>
      <c r="C246" s="535"/>
      <c r="D246" s="536"/>
      <c r="E246" s="536"/>
      <c r="F246" s="536"/>
      <c r="G246" s="536"/>
      <c r="H246" s="536"/>
      <c r="I246" s="536"/>
      <c r="J246" s="536"/>
      <c r="K246" s="536"/>
      <c r="L246" s="536"/>
      <c r="M246" s="536"/>
      <c r="N246" s="536"/>
      <c r="O246" s="537"/>
    </row>
    <row r="247" spans="2:15" ht="34" customHeight="1" x14ac:dyDescent="0.25">
      <c r="C247" s="538"/>
      <c r="D247" s="539"/>
      <c r="E247" s="539"/>
      <c r="F247" s="539"/>
      <c r="G247" s="539"/>
      <c r="H247" s="539"/>
      <c r="I247" s="539"/>
      <c r="J247" s="539"/>
      <c r="K247" s="539"/>
      <c r="L247" s="539"/>
      <c r="M247" s="539"/>
      <c r="N247" s="539"/>
      <c r="O247" s="540"/>
    </row>
    <row r="248" spans="2:15" ht="34" customHeight="1" x14ac:dyDescent="0.25">
      <c r="C248" s="538"/>
      <c r="D248" s="539"/>
      <c r="E248" s="539"/>
      <c r="F248" s="539"/>
      <c r="G248" s="539"/>
      <c r="H248" s="539"/>
      <c r="I248" s="539"/>
      <c r="J248" s="539"/>
      <c r="K248" s="539"/>
      <c r="L248" s="539"/>
      <c r="M248" s="539"/>
      <c r="N248" s="539"/>
      <c r="O248" s="540"/>
    </row>
    <row r="249" spans="2:15" ht="34" customHeight="1" thickBot="1" x14ac:dyDescent="0.3">
      <c r="C249" s="541"/>
      <c r="D249" s="542"/>
      <c r="E249" s="542"/>
      <c r="F249" s="542"/>
      <c r="G249" s="542"/>
      <c r="H249" s="542"/>
      <c r="I249" s="542"/>
      <c r="J249" s="542"/>
      <c r="K249" s="542"/>
      <c r="L249" s="542"/>
      <c r="M249" s="542"/>
      <c r="N249" s="542"/>
      <c r="O249" s="543"/>
    </row>
    <row r="250" spans="2:15" ht="10" customHeight="1" thickTop="1" thickBot="1" x14ac:dyDescent="0.3"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</row>
    <row r="251" spans="2:15" ht="20.149999999999999" customHeight="1" thickTop="1" thickBot="1" x14ac:dyDescent="0.3">
      <c r="B251" s="279" t="s">
        <v>71</v>
      </c>
      <c r="E251" s="278"/>
    </row>
    <row r="252" spans="2:15" ht="10" customHeight="1" thickTop="1" thickBot="1" x14ac:dyDescent="0.3"/>
    <row r="253" spans="2:15" ht="20.149999999999999" customHeight="1" thickTop="1" thickBot="1" x14ac:dyDescent="0.3">
      <c r="B253" s="69" t="s">
        <v>72</v>
      </c>
      <c r="E253" s="278"/>
    </row>
    <row r="254" spans="2:15" ht="10" customHeight="1" thickTop="1" thickBot="1" x14ac:dyDescent="0.35">
      <c r="B254" s="85"/>
    </row>
    <row r="255" spans="2:15" ht="20.149999999999999" customHeight="1" thickTop="1" thickBot="1" x14ac:dyDescent="0.3">
      <c r="B255" s="69" t="s">
        <v>18</v>
      </c>
      <c r="E255" s="134"/>
      <c r="G255" s="69" t="s">
        <v>451</v>
      </c>
      <c r="I255" s="544"/>
      <c r="J255" s="545"/>
      <c r="K255" s="545"/>
      <c r="L255" s="545"/>
      <c r="M255" s="545"/>
      <c r="N255" s="545"/>
      <c r="O255" s="546"/>
    </row>
    <row r="256" spans="2:15" ht="10" customHeight="1" thickTop="1" x14ac:dyDescent="0.25"/>
    <row r="257" spans="2:16" ht="13.5" thickBot="1" x14ac:dyDescent="0.35">
      <c r="B257" s="85" t="s">
        <v>452</v>
      </c>
    </row>
    <row r="258" spans="2:16" ht="13" thickTop="1" x14ac:dyDescent="0.25">
      <c r="C258" s="535"/>
      <c r="D258" s="536"/>
      <c r="E258" s="536"/>
      <c r="F258" s="536"/>
      <c r="G258" s="536"/>
      <c r="H258" s="536"/>
      <c r="I258" s="536"/>
      <c r="J258" s="536"/>
      <c r="K258" s="536"/>
      <c r="L258" s="536"/>
      <c r="M258" s="536"/>
      <c r="N258" s="536"/>
      <c r="O258" s="537"/>
    </row>
    <row r="259" spans="2:16" x14ac:dyDescent="0.25">
      <c r="C259" s="538"/>
      <c r="D259" s="539"/>
      <c r="E259" s="539"/>
      <c r="F259" s="539"/>
      <c r="G259" s="539"/>
      <c r="H259" s="539"/>
      <c r="I259" s="539"/>
      <c r="J259" s="539"/>
      <c r="K259" s="539"/>
      <c r="L259" s="539"/>
      <c r="M259" s="539"/>
      <c r="N259" s="539"/>
      <c r="O259" s="540"/>
    </row>
    <row r="260" spans="2:16" s="6" customFormat="1" ht="20.149999999999999" customHeight="1" thickBot="1" x14ac:dyDescent="0.4">
      <c r="C260" s="541"/>
      <c r="D260" s="542"/>
      <c r="E260" s="542"/>
      <c r="F260" s="542"/>
      <c r="G260" s="542"/>
      <c r="H260" s="542"/>
      <c r="I260" s="542"/>
      <c r="J260" s="542"/>
      <c r="K260" s="542"/>
      <c r="L260" s="542"/>
      <c r="M260" s="542"/>
      <c r="N260" s="542"/>
      <c r="O260" s="543"/>
    </row>
    <row r="261" spans="2:16" s="97" customFormat="1" ht="20.149999999999999" customHeight="1" thickTop="1" thickBot="1" x14ac:dyDescent="0.4">
      <c r="C261" s="205"/>
      <c r="D261" s="205"/>
      <c r="E261" s="205"/>
      <c r="F261" s="205"/>
      <c r="G261" s="205"/>
      <c r="H261" s="205"/>
      <c r="I261" s="205"/>
      <c r="J261" s="205"/>
      <c r="K261" s="205"/>
      <c r="L261" s="205"/>
      <c r="M261" s="205"/>
      <c r="N261" s="205"/>
      <c r="O261" s="205"/>
    </row>
    <row r="262" spans="2:16" s="97" customFormat="1" ht="27" customHeight="1" thickTop="1" thickBot="1" x14ac:dyDescent="0.4">
      <c r="B262" s="302" t="s">
        <v>442</v>
      </c>
      <c r="C262" s="205"/>
      <c r="D262" s="205"/>
      <c r="E262" s="205"/>
      <c r="F262" s="206"/>
      <c r="G262" s="205"/>
      <c r="H262" s="302" t="s">
        <v>472</v>
      </c>
      <c r="I262" s="205"/>
      <c r="J262" s="206"/>
      <c r="K262" s="533" t="str">
        <f>IF(J262&lt;&gt;P266,"Merci de ventiler le montant demandé dans le(s) département(s) concerné(s) ci-dessous","")</f>
        <v/>
      </c>
      <c r="L262" s="534"/>
      <c r="M262" s="534"/>
      <c r="N262" s="534"/>
      <c r="O262" s="534"/>
    </row>
    <row r="263" spans="2:16" ht="17.25" customHeight="1" x14ac:dyDescent="0.25"/>
    <row r="264" spans="2:16" s="62" customFormat="1" ht="20.149999999999999" customHeight="1" x14ac:dyDescent="0.25">
      <c r="B264" s="302" t="s">
        <v>440</v>
      </c>
      <c r="C264" s="78"/>
      <c r="D264" s="78"/>
      <c r="E264" s="78"/>
      <c r="F264" s="78"/>
      <c r="G264" s="78"/>
      <c r="H264" s="78"/>
      <c r="I264" s="78"/>
      <c r="J264" s="78"/>
      <c r="K264" s="78"/>
      <c r="L264" s="78"/>
      <c r="M264" s="78"/>
      <c r="N264" s="78"/>
      <c r="O264" s="78"/>
    </row>
    <row r="265" spans="2:16" ht="20.149999999999999" customHeight="1" thickBot="1" x14ac:dyDescent="0.3">
      <c r="D265" s="264" t="s">
        <v>6</v>
      </c>
      <c r="E265" s="264" t="s">
        <v>49</v>
      </c>
      <c r="F265" s="264" t="s">
        <v>50</v>
      </c>
      <c r="G265" s="264" t="s">
        <v>51</v>
      </c>
      <c r="H265" s="264" t="s">
        <v>52</v>
      </c>
      <c r="I265" s="264" t="s">
        <v>7</v>
      </c>
      <c r="J265" s="264" t="s">
        <v>8</v>
      </c>
      <c r="K265" s="264" t="s">
        <v>9</v>
      </c>
      <c r="L265" s="264" t="s">
        <v>10</v>
      </c>
      <c r="M265" s="264" t="s">
        <v>11</v>
      </c>
      <c r="N265" s="264" t="s">
        <v>12</v>
      </c>
      <c r="O265" s="264" t="s">
        <v>13</v>
      </c>
    </row>
    <row r="266" spans="2:16" s="62" customFormat="1" ht="39" customHeight="1" thickTop="1" thickBot="1" x14ac:dyDescent="0.3">
      <c r="B266" s="547" t="str">
        <f>IF(F262&gt;=P266,"","Le coût total de cette modalité sollicité auprès de l'ARS ne peut pas excéder le coût total de la modalité")</f>
        <v/>
      </c>
      <c r="C266" s="548"/>
      <c r="D266" s="206"/>
      <c r="E266" s="206"/>
      <c r="F266" s="206"/>
      <c r="G266" s="206"/>
      <c r="H266" s="206"/>
      <c r="I266" s="206"/>
      <c r="J266" s="206"/>
      <c r="K266" s="206"/>
      <c r="L266" s="206"/>
      <c r="M266" s="206"/>
      <c r="N266" s="206"/>
      <c r="O266" s="206"/>
      <c r="P266" s="271">
        <f>SUM(D266:O266)</f>
        <v>0</v>
      </c>
    </row>
    <row r="267" spans="2:16" s="62" customFormat="1" ht="20.149999999999999" customHeight="1" thickBot="1" x14ac:dyDescent="0.3">
      <c r="B267" s="78"/>
      <c r="C267" s="78"/>
      <c r="D267" s="78"/>
      <c r="E267" s="78"/>
      <c r="F267" s="78"/>
      <c r="G267" s="78"/>
      <c r="H267" s="78"/>
      <c r="I267" s="78"/>
      <c r="J267" s="78"/>
      <c r="K267" s="78"/>
      <c r="L267" s="78"/>
      <c r="M267" s="78"/>
      <c r="N267" s="78"/>
      <c r="O267" s="78"/>
    </row>
    <row r="268" spans="2:16" s="62" customFormat="1" ht="20.149999999999999" customHeight="1" thickTop="1" x14ac:dyDescent="0.25">
      <c r="B268" s="302" t="s">
        <v>334</v>
      </c>
      <c r="C268" s="302"/>
      <c r="D268" s="303"/>
      <c r="E268" s="535"/>
      <c r="F268" s="536"/>
      <c r="G268" s="536"/>
      <c r="H268" s="536"/>
      <c r="I268" s="536"/>
      <c r="J268" s="536"/>
      <c r="K268" s="536"/>
      <c r="L268" s="536"/>
      <c r="M268" s="536"/>
      <c r="N268" s="537"/>
    </row>
    <row r="269" spans="2:16" s="62" customFormat="1" ht="20.149999999999999" customHeight="1" x14ac:dyDescent="0.25">
      <c r="B269" s="78"/>
      <c r="C269" s="78"/>
      <c r="D269" s="78"/>
      <c r="E269" s="538"/>
      <c r="F269" s="539"/>
      <c r="G269" s="539"/>
      <c r="H269" s="539"/>
      <c r="I269" s="539"/>
      <c r="J269" s="539"/>
      <c r="K269" s="539"/>
      <c r="L269" s="539"/>
      <c r="M269" s="539"/>
      <c r="N269" s="540"/>
    </row>
    <row r="270" spans="2:16" s="62" customFormat="1" ht="20.149999999999999" customHeight="1" thickBot="1" x14ac:dyDescent="0.3">
      <c r="B270" s="78"/>
      <c r="C270" s="78"/>
      <c r="D270" s="78"/>
      <c r="E270" s="549"/>
      <c r="F270" s="550"/>
      <c r="G270" s="550"/>
      <c r="H270" s="550"/>
      <c r="I270" s="550"/>
      <c r="J270" s="550"/>
      <c r="K270" s="550"/>
      <c r="L270" s="550"/>
      <c r="M270" s="550"/>
      <c r="N270" s="551"/>
    </row>
    <row r="271" spans="2:16" s="62" customFormat="1" ht="20.149999999999999" customHeight="1" x14ac:dyDescent="0.25">
      <c r="B271" s="78"/>
      <c r="C271" s="78"/>
      <c r="D271" s="78"/>
      <c r="E271" s="78"/>
      <c r="F271" s="78"/>
      <c r="G271" s="78"/>
      <c r="H271" s="78"/>
      <c r="I271" s="78"/>
      <c r="J271" s="78"/>
      <c r="K271" s="78"/>
      <c r="L271" s="78"/>
      <c r="M271" s="78"/>
      <c r="N271" s="78"/>
      <c r="O271" s="78"/>
    </row>
    <row r="272" spans="2:16" s="62" customFormat="1" ht="20.149999999999999" customHeight="1" x14ac:dyDescent="0.25">
      <c r="B272" s="303" t="s">
        <v>306</v>
      </c>
      <c r="C272" s="78"/>
      <c r="D272" s="78"/>
      <c r="E272" s="78"/>
      <c r="F272" s="78"/>
      <c r="G272" s="78"/>
      <c r="H272" s="78"/>
      <c r="I272" s="78"/>
      <c r="J272" s="78"/>
      <c r="K272" s="78"/>
      <c r="L272" s="78"/>
      <c r="M272" s="78"/>
      <c r="N272" s="78"/>
      <c r="O272" s="78"/>
    </row>
    <row r="273" spans="2:17" s="62" customFormat="1" ht="10" customHeight="1" x14ac:dyDescent="0.25">
      <c r="B273" s="78"/>
      <c r="C273" s="78"/>
      <c r="D273" s="78"/>
      <c r="E273" s="78"/>
      <c r="F273" s="78"/>
      <c r="G273" s="78"/>
      <c r="H273" s="78"/>
      <c r="I273" s="78"/>
      <c r="J273" s="78"/>
      <c r="K273" s="78"/>
      <c r="L273" s="78"/>
      <c r="M273" s="78"/>
      <c r="N273" s="78"/>
      <c r="O273" s="78"/>
    </row>
    <row r="274" spans="2:17" s="62" customFormat="1" ht="71.25" customHeight="1" thickBot="1" x14ac:dyDescent="0.3">
      <c r="B274" s="78"/>
      <c r="C274" s="87"/>
      <c r="D274" s="556" t="s">
        <v>321</v>
      </c>
      <c r="E274" s="557"/>
      <c r="F274" s="555"/>
      <c r="G274" s="552" t="s">
        <v>325</v>
      </c>
      <c r="H274" s="553"/>
      <c r="I274" s="554" t="s">
        <v>322</v>
      </c>
      <c r="J274" s="555"/>
      <c r="K274" s="521" t="s">
        <v>224</v>
      </c>
      <c r="L274" s="522"/>
      <c r="M274" s="522"/>
      <c r="N274" s="522"/>
      <c r="O274" s="523"/>
      <c r="Q274" s="78"/>
    </row>
    <row r="275" spans="2:17" s="62" customFormat="1" ht="35.15" customHeight="1" thickTop="1" thickBot="1" x14ac:dyDescent="0.3">
      <c r="B275" s="78"/>
      <c r="C275" s="121"/>
      <c r="D275" s="524"/>
      <c r="E275" s="525"/>
      <c r="F275" s="526"/>
      <c r="G275" s="558"/>
      <c r="H275" s="520"/>
      <c r="I275" s="520"/>
      <c r="J275" s="520"/>
      <c r="K275" s="527"/>
      <c r="L275" s="528"/>
      <c r="M275" s="528"/>
      <c r="N275" s="528"/>
      <c r="O275" s="529"/>
      <c r="P275" s="78"/>
      <c r="Q275" s="78"/>
    </row>
    <row r="276" spans="2:17" s="62" customFormat="1" ht="35.15" customHeight="1" thickTop="1" thickBot="1" x14ac:dyDescent="0.3">
      <c r="B276" s="78"/>
      <c r="C276" s="121"/>
      <c r="D276" s="527"/>
      <c r="E276" s="528"/>
      <c r="F276" s="529"/>
      <c r="G276" s="558"/>
      <c r="H276" s="520"/>
      <c r="I276" s="520"/>
      <c r="J276" s="520"/>
      <c r="K276" s="527"/>
      <c r="L276" s="528"/>
      <c r="M276" s="528"/>
      <c r="N276" s="528"/>
      <c r="O276" s="529"/>
      <c r="P276" s="78"/>
      <c r="Q276" s="78"/>
    </row>
    <row r="277" spans="2:17" s="62" customFormat="1" ht="35.15" customHeight="1" thickTop="1" thickBot="1" x14ac:dyDescent="0.3">
      <c r="B277" s="78"/>
      <c r="C277" s="121"/>
      <c r="D277" s="527"/>
      <c r="E277" s="528"/>
      <c r="F277" s="529"/>
      <c r="G277" s="558"/>
      <c r="H277" s="520"/>
      <c r="I277" s="520"/>
      <c r="J277" s="520"/>
      <c r="K277" s="527"/>
      <c r="L277" s="528"/>
      <c r="M277" s="528"/>
      <c r="N277" s="528"/>
      <c r="O277" s="529"/>
      <c r="P277" s="78"/>
      <c r="Q277" s="78"/>
    </row>
    <row r="278" spans="2:17" s="62" customFormat="1" ht="10" customHeight="1" thickTop="1" x14ac:dyDescent="0.25">
      <c r="B278" s="78"/>
      <c r="C278" s="66"/>
      <c r="D278" s="66"/>
      <c r="E278" s="67"/>
      <c r="F278" s="67"/>
      <c r="G278" s="67"/>
      <c r="H278" s="67"/>
      <c r="I278" s="67"/>
      <c r="J278" s="67"/>
      <c r="K278" s="68"/>
      <c r="L278" s="68"/>
      <c r="M278" s="68"/>
      <c r="N278" s="78"/>
      <c r="O278" s="78"/>
    </row>
    <row r="279" spans="2:17" s="62" customFormat="1" ht="14" x14ac:dyDescent="0.3">
      <c r="B279" s="191" t="s">
        <v>301</v>
      </c>
      <c r="C279" s="66"/>
      <c r="D279" s="66"/>
      <c r="E279" s="67"/>
      <c r="F279" s="67"/>
      <c r="G279" s="67"/>
      <c r="H279" s="67"/>
      <c r="I279" s="67"/>
      <c r="J279" s="67"/>
      <c r="K279" s="68"/>
      <c r="L279" s="68"/>
      <c r="M279" s="68"/>
      <c r="N279" s="78"/>
      <c r="O279" s="78"/>
      <c r="P279" s="11"/>
    </row>
    <row r="280" spans="2:17" s="62" customFormat="1" ht="10" customHeight="1" x14ac:dyDescent="0.3">
      <c r="B280" s="7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</row>
    <row r="281" spans="2:17" ht="10" customHeight="1" x14ac:dyDescent="0.3">
      <c r="B281" s="80"/>
      <c r="C281" s="80"/>
      <c r="D281" s="80"/>
      <c r="E281" s="80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</row>
    <row r="282" spans="2:17" ht="14" x14ac:dyDescent="0.3">
      <c r="B282" s="84"/>
      <c r="C282" s="84"/>
      <c r="D282" s="84"/>
      <c r="E282" s="84"/>
      <c r="F282" s="84"/>
      <c r="G282" s="84"/>
      <c r="H282" s="84"/>
      <c r="I282" s="84"/>
      <c r="J282" s="84"/>
      <c r="K282" s="84"/>
      <c r="L282" s="84"/>
      <c r="M282" s="84"/>
      <c r="N282" s="84"/>
      <c r="O282" s="84"/>
      <c r="P282" s="80"/>
    </row>
    <row r="283" spans="2:17" ht="15" x14ac:dyDescent="0.3">
      <c r="B283" s="70" t="s">
        <v>179</v>
      </c>
      <c r="C283" s="84"/>
      <c r="D283" s="84"/>
      <c r="E283" s="530"/>
      <c r="F283" s="531"/>
      <c r="G283" s="531"/>
      <c r="H283" s="531"/>
      <c r="I283" s="531"/>
      <c r="J283" s="531"/>
      <c r="K283" s="531"/>
      <c r="L283" s="531"/>
      <c r="M283" s="531"/>
      <c r="N283" s="532"/>
      <c r="O283" s="84"/>
      <c r="P283" s="80"/>
    </row>
    <row r="284" spans="2:17" ht="14" x14ac:dyDescent="0.3">
      <c r="B284" s="84"/>
      <c r="C284" s="84"/>
      <c r="D284" s="84"/>
      <c r="E284" s="84"/>
      <c r="F284" s="84"/>
      <c r="G284" s="84"/>
      <c r="H284" s="84"/>
      <c r="I284" s="84"/>
      <c r="J284" s="84"/>
      <c r="K284" s="84"/>
      <c r="L284" s="84"/>
      <c r="M284" s="84"/>
      <c r="N284" s="84"/>
      <c r="O284" s="84"/>
      <c r="P284" s="80"/>
    </row>
    <row r="285" spans="2:17" ht="14.5" thickBot="1" x14ac:dyDescent="0.35">
      <c r="B285" s="80"/>
      <c r="C285" s="80"/>
      <c r="D285" s="80"/>
      <c r="E285" s="80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</row>
    <row r="286" spans="2:17" ht="27.75" customHeight="1" thickTop="1" thickBot="1" x14ac:dyDescent="0.3">
      <c r="B286" s="316" t="s">
        <v>496</v>
      </c>
      <c r="C286" s="559"/>
      <c r="D286" s="560"/>
      <c r="E286" s="560"/>
      <c r="F286" s="561"/>
      <c r="G286" s="247"/>
      <c r="H286" s="247"/>
      <c r="I286" s="321" t="str">
        <f>IF(C286="Autre","Préciser","")</f>
        <v/>
      </c>
      <c r="J286" s="562"/>
      <c r="K286" s="562"/>
      <c r="L286" s="562"/>
      <c r="M286" s="562"/>
      <c r="N286" s="274"/>
    </row>
    <row r="287" spans="2:17" ht="10" customHeight="1" thickTop="1" x14ac:dyDescent="0.25">
      <c r="B287" s="57"/>
      <c r="C287" s="280"/>
      <c r="D287" s="280"/>
      <c r="E287" s="280"/>
      <c r="F287" s="280"/>
      <c r="G287" s="280"/>
      <c r="H287" s="280"/>
      <c r="I287" s="280"/>
      <c r="J287" s="280"/>
      <c r="K287" s="280"/>
      <c r="L287" s="280"/>
      <c r="M287" s="280"/>
      <c r="N287" s="280"/>
      <c r="O287" s="280"/>
    </row>
    <row r="288" spans="2:17" ht="13" thickBot="1" x14ac:dyDescent="0.3">
      <c r="C288" s="64"/>
      <c r="D288" s="280"/>
    </row>
    <row r="289" spans="2:15" ht="20.149999999999999" customHeight="1" thickTop="1" thickBot="1" x14ac:dyDescent="0.3">
      <c r="B289" s="69" t="s">
        <v>42</v>
      </c>
      <c r="C289" s="64"/>
      <c r="F289" s="186"/>
      <c r="H289" s="190" t="s">
        <v>323</v>
      </c>
      <c r="I289" s="187"/>
      <c r="K289" s="190" t="s">
        <v>324</v>
      </c>
      <c r="M289" s="187"/>
    </row>
    <row r="290" spans="2:15" ht="13" thickTop="1" x14ac:dyDescent="0.25">
      <c r="C290" s="64"/>
      <c r="D290" s="280"/>
    </row>
    <row r="291" spans="2:15" ht="10" customHeight="1" thickBot="1" x14ac:dyDescent="0.3"/>
    <row r="292" spans="2:15" ht="34" customHeight="1" thickTop="1" x14ac:dyDescent="0.25">
      <c r="B292" s="76" t="s">
        <v>70</v>
      </c>
      <c r="C292" s="535"/>
      <c r="D292" s="536"/>
      <c r="E292" s="536"/>
      <c r="F292" s="536"/>
      <c r="G292" s="536"/>
      <c r="H292" s="536"/>
      <c r="I292" s="536"/>
      <c r="J292" s="536"/>
      <c r="K292" s="536"/>
      <c r="L292" s="536"/>
      <c r="M292" s="536"/>
      <c r="N292" s="536"/>
      <c r="O292" s="537"/>
    </row>
    <row r="293" spans="2:15" ht="34" customHeight="1" x14ac:dyDescent="0.25">
      <c r="C293" s="538"/>
      <c r="D293" s="539"/>
      <c r="E293" s="539"/>
      <c r="F293" s="539"/>
      <c r="G293" s="539"/>
      <c r="H293" s="539"/>
      <c r="I293" s="539"/>
      <c r="J293" s="539"/>
      <c r="K293" s="539"/>
      <c r="L293" s="539"/>
      <c r="M293" s="539"/>
      <c r="N293" s="539"/>
      <c r="O293" s="540"/>
    </row>
    <row r="294" spans="2:15" ht="34" customHeight="1" x14ac:dyDescent="0.25">
      <c r="C294" s="538"/>
      <c r="D294" s="539"/>
      <c r="E294" s="539"/>
      <c r="F294" s="539"/>
      <c r="G294" s="539"/>
      <c r="H294" s="539"/>
      <c r="I294" s="539"/>
      <c r="J294" s="539"/>
      <c r="K294" s="539"/>
      <c r="L294" s="539"/>
      <c r="M294" s="539"/>
      <c r="N294" s="539"/>
      <c r="O294" s="540"/>
    </row>
    <row r="295" spans="2:15" ht="34" customHeight="1" thickBot="1" x14ac:dyDescent="0.3">
      <c r="C295" s="541"/>
      <c r="D295" s="542"/>
      <c r="E295" s="542"/>
      <c r="F295" s="542"/>
      <c r="G295" s="542"/>
      <c r="H295" s="542"/>
      <c r="I295" s="542"/>
      <c r="J295" s="542"/>
      <c r="K295" s="542"/>
      <c r="L295" s="542"/>
      <c r="M295" s="542"/>
      <c r="N295" s="542"/>
      <c r="O295" s="543"/>
    </row>
    <row r="296" spans="2:15" ht="10" customHeight="1" thickTop="1" thickBot="1" x14ac:dyDescent="0.3">
      <c r="C296" s="65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65"/>
    </row>
    <row r="297" spans="2:15" ht="20.149999999999999" customHeight="1" thickTop="1" thickBot="1" x14ac:dyDescent="0.3">
      <c r="B297" s="279" t="s">
        <v>71</v>
      </c>
      <c r="E297" s="278"/>
    </row>
    <row r="298" spans="2:15" ht="10" customHeight="1" thickTop="1" thickBot="1" x14ac:dyDescent="0.3"/>
    <row r="299" spans="2:15" ht="20.149999999999999" customHeight="1" thickTop="1" thickBot="1" x14ac:dyDescent="0.3">
      <c r="B299" s="69" t="s">
        <v>72</v>
      </c>
      <c r="E299" s="278"/>
    </row>
    <row r="300" spans="2:15" ht="10" customHeight="1" thickTop="1" thickBot="1" x14ac:dyDescent="0.35">
      <c r="B300" s="85"/>
    </row>
    <row r="301" spans="2:15" ht="20.149999999999999" customHeight="1" thickTop="1" thickBot="1" x14ac:dyDescent="0.3">
      <c r="B301" s="69" t="s">
        <v>18</v>
      </c>
      <c r="E301" s="134"/>
      <c r="G301" s="69" t="s">
        <v>451</v>
      </c>
      <c r="I301" s="544"/>
      <c r="J301" s="545"/>
      <c r="K301" s="545"/>
      <c r="L301" s="545"/>
      <c r="M301" s="545"/>
      <c r="N301" s="545"/>
      <c r="O301" s="546"/>
    </row>
    <row r="302" spans="2:15" ht="10" customHeight="1" thickTop="1" x14ac:dyDescent="0.25"/>
    <row r="303" spans="2:15" ht="13.5" thickBot="1" x14ac:dyDescent="0.35">
      <c r="B303" s="85" t="s">
        <v>452</v>
      </c>
    </row>
    <row r="304" spans="2:15" ht="13" thickTop="1" x14ac:dyDescent="0.25">
      <c r="C304" s="535"/>
      <c r="D304" s="536"/>
      <c r="E304" s="536"/>
      <c r="F304" s="536"/>
      <c r="G304" s="536"/>
      <c r="H304" s="536"/>
      <c r="I304" s="536"/>
      <c r="J304" s="536"/>
      <c r="K304" s="536"/>
      <c r="L304" s="536"/>
      <c r="M304" s="536"/>
      <c r="N304" s="536"/>
      <c r="O304" s="537"/>
    </row>
    <row r="305" spans="2:17" x14ac:dyDescent="0.25">
      <c r="C305" s="538"/>
      <c r="D305" s="539"/>
      <c r="E305" s="539"/>
      <c r="F305" s="539"/>
      <c r="G305" s="539"/>
      <c r="H305" s="539"/>
      <c r="I305" s="539"/>
      <c r="J305" s="539"/>
      <c r="K305" s="539"/>
      <c r="L305" s="539"/>
      <c r="M305" s="539"/>
      <c r="N305" s="539"/>
      <c r="O305" s="540"/>
    </row>
    <row r="306" spans="2:17" s="6" customFormat="1" ht="20.149999999999999" customHeight="1" thickBot="1" x14ac:dyDescent="0.4">
      <c r="C306" s="541"/>
      <c r="D306" s="542"/>
      <c r="E306" s="542"/>
      <c r="F306" s="542"/>
      <c r="G306" s="542"/>
      <c r="H306" s="542"/>
      <c r="I306" s="542"/>
      <c r="J306" s="542"/>
      <c r="K306" s="542"/>
      <c r="L306" s="542"/>
      <c r="M306" s="542"/>
      <c r="N306" s="542"/>
      <c r="O306" s="543"/>
    </row>
    <row r="307" spans="2:17" s="97" customFormat="1" ht="20.149999999999999" customHeight="1" thickTop="1" thickBot="1" x14ac:dyDescent="0.4">
      <c r="C307" s="205"/>
      <c r="D307" s="205"/>
      <c r="E307" s="205"/>
      <c r="F307" s="205"/>
      <c r="G307" s="205"/>
      <c r="H307" s="205"/>
      <c r="I307" s="205"/>
      <c r="J307" s="205"/>
      <c r="K307" s="205"/>
      <c r="L307" s="205"/>
      <c r="M307" s="205"/>
      <c r="N307" s="205"/>
      <c r="O307" s="205"/>
    </row>
    <row r="308" spans="2:17" s="97" customFormat="1" ht="27" customHeight="1" thickTop="1" thickBot="1" x14ac:dyDescent="0.4">
      <c r="B308" s="302" t="s">
        <v>442</v>
      </c>
      <c r="C308" s="205"/>
      <c r="D308" s="205"/>
      <c r="E308" s="205"/>
      <c r="F308" s="206"/>
      <c r="G308" s="205"/>
      <c r="H308" s="302" t="s">
        <v>472</v>
      </c>
      <c r="I308" s="205"/>
      <c r="J308" s="206"/>
      <c r="K308" s="533" t="str">
        <f>IF(J308&lt;&gt;P312,"Merci de ventiler le montant demandé dans le(s) département(s) concerné(s) ci-dessous","")</f>
        <v/>
      </c>
      <c r="L308" s="534"/>
      <c r="M308" s="534"/>
      <c r="N308" s="534"/>
      <c r="O308" s="534"/>
    </row>
    <row r="309" spans="2:17" ht="17.25" customHeight="1" x14ac:dyDescent="0.25"/>
    <row r="310" spans="2:17" s="62" customFormat="1" ht="20.149999999999999" customHeight="1" x14ac:dyDescent="0.25">
      <c r="B310" s="302" t="s">
        <v>440</v>
      </c>
      <c r="C310" s="78"/>
      <c r="D310" s="78"/>
      <c r="E310" s="78"/>
      <c r="F310" s="78"/>
      <c r="G310" s="78"/>
      <c r="H310" s="78"/>
      <c r="I310" s="78"/>
      <c r="J310" s="78"/>
      <c r="K310" s="78"/>
      <c r="L310" s="78"/>
      <c r="M310" s="78"/>
      <c r="N310" s="78"/>
      <c r="O310" s="78"/>
    </row>
    <row r="311" spans="2:17" ht="20.149999999999999" customHeight="1" thickBot="1" x14ac:dyDescent="0.3">
      <c r="D311" s="264" t="s">
        <v>6</v>
      </c>
      <c r="E311" s="264" t="s">
        <v>49</v>
      </c>
      <c r="F311" s="264" t="s">
        <v>50</v>
      </c>
      <c r="G311" s="264" t="s">
        <v>51</v>
      </c>
      <c r="H311" s="264" t="s">
        <v>52</v>
      </c>
      <c r="I311" s="264" t="s">
        <v>7</v>
      </c>
      <c r="J311" s="264" t="s">
        <v>8</v>
      </c>
      <c r="K311" s="264" t="s">
        <v>9</v>
      </c>
      <c r="L311" s="264" t="s">
        <v>10</v>
      </c>
      <c r="M311" s="264" t="s">
        <v>11</v>
      </c>
      <c r="N311" s="264" t="s">
        <v>12</v>
      </c>
      <c r="O311" s="264" t="s">
        <v>13</v>
      </c>
    </row>
    <row r="312" spans="2:17" s="62" customFormat="1" ht="39" customHeight="1" thickTop="1" thickBot="1" x14ac:dyDescent="0.3">
      <c r="B312" s="547" t="str">
        <f>IF(F308&gt;=P312,"","Le coût total de cette modalité sollicité auprès de l'ARS ne peut pas excéder le coût total de la modalité")</f>
        <v/>
      </c>
      <c r="C312" s="548"/>
      <c r="D312" s="206"/>
      <c r="E312" s="206"/>
      <c r="F312" s="206"/>
      <c r="G312" s="206"/>
      <c r="H312" s="206"/>
      <c r="I312" s="206"/>
      <c r="J312" s="206"/>
      <c r="K312" s="206"/>
      <c r="L312" s="206"/>
      <c r="M312" s="206"/>
      <c r="N312" s="206"/>
      <c r="O312" s="206"/>
      <c r="P312" s="271">
        <f>SUM(D312:O312)</f>
        <v>0</v>
      </c>
    </row>
    <row r="313" spans="2:17" s="62" customFormat="1" ht="20.149999999999999" customHeight="1" thickBot="1" x14ac:dyDescent="0.3">
      <c r="B313" s="78"/>
      <c r="C313" s="78"/>
      <c r="D313" s="78"/>
      <c r="E313" s="78"/>
      <c r="F313" s="78"/>
      <c r="G313" s="78"/>
      <c r="H313" s="78"/>
      <c r="I313" s="78"/>
      <c r="J313" s="78"/>
      <c r="K313" s="78"/>
      <c r="L313" s="78"/>
      <c r="M313" s="78"/>
      <c r="N313" s="78"/>
      <c r="O313" s="78"/>
    </row>
    <row r="314" spans="2:17" s="62" customFormat="1" ht="20.149999999999999" customHeight="1" thickTop="1" x14ac:dyDescent="0.25">
      <c r="B314" s="302" t="s">
        <v>334</v>
      </c>
      <c r="C314" s="302"/>
      <c r="D314" s="303"/>
      <c r="E314" s="535"/>
      <c r="F314" s="536"/>
      <c r="G314" s="536"/>
      <c r="H314" s="536"/>
      <c r="I314" s="536"/>
      <c r="J314" s="536"/>
      <c r="K314" s="536"/>
      <c r="L314" s="536"/>
      <c r="M314" s="536"/>
      <c r="N314" s="537"/>
    </row>
    <row r="315" spans="2:17" s="62" customFormat="1" ht="20.149999999999999" customHeight="1" x14ac:dyDescent="0.25">
      <c r="B315" s="78"/>
      <c r="C315" s="78"/>
      <c r="D315" s="78"/>
      <c r="E315" s="538"/>
      <c r="F315" s="539"/>
      <c r="G315" s="539"/>
      <c r="H315" s="539"/>
      <c r="I315" s="539"/>
      <c r="J315" s="539"/>
      <c r="K315" s="539"/>
      <c r="L315" s="539"/>
      <c r="M315" s="539"/>
      <c r="N315" s="540"/>
    </row>
    <row r="316" spans="2:17" s="62" customFormat="1" ht="20.149999999999999" customHeight="1" thickBot="1" x14ac:dyDescent="0.3">
      <c r="B316" s="78"/>
      <c r="C316" s="78"/>
      <c r="D316" s="78"/>
      <c r="E316" s="549"/>
      <c r="F316" s="550"/>
      <c r="G316" s="550"/>
      <c r="H316" s="550"/>
      <c r="I316" s="550"/>
      <c r="J316" s="550"/>
      <c r="K316" s="550"/>
      <c r="L316" s="550"/>
      <c r="M316" s="550"/>
      <c r="N316" s="551"/>
    </row>
    <row r="317" spans="2:17" s="62" customFormat="1" ht="20.149999999999999" customHeight="1" x14ac:dyDescent="0.25">
      <c r="B317" s="78"/>
      <c r="C317" s="78"/>
      <c r="D317" s="78"/>
      <c r="E317" s="78"/>
      <c r="F317" s="78"/>
      <c r="G317" s="78"/>
      <c r="H317" s="78"/>
      <c r="I317" s="78"/>
      <c r="J317" s="78"/>
      <c r="K317" s="78"/>
      <c r="L317" s="78"/>
      <c r="M317" s="78"/>
      <c r="N317" s="78"/>
      <c r="O317" s="78"/>
    </row>
    <row r="318" spans="2:17" s="62" customFormat="1" ht="20.149999999999999" customHeight="1" x14ac:dyDescent="0.25">
      <c r="B318" s="303" t="s">
        <v>306</v>
      </c>
      <c r="C318" s="78"/>
      <c r="D318" s="78"/>
      <c r="E318" s="78"/>
      <c r="F318" s="78"/>
      <c r="G318" s="78"/>
      <c r="H318" s="78"/>
      <c r="I318" s="78"/>
      <c r="J318" s="78"/>
      <c r="K318" s="78"/>
      <c r="L318" s="78"/>
      <c r="M318" s="78"/>
      <c r="N318" s="78"/>
      <c r="O318" s="78"/>
    </row>
    <row r="319" spans="2:17" s="62" customFormat="1" ht="10" customHeight="1" x14ac:dyDescent="0.25">
      <c r="B319" s="78"/>
      <c r="C319" s="78"/>
      <c r="D319" s="78"/>
      <c r="E319" s="78"/>
      <c r="F319" s="78"/>
      <c r="G319" s="78"/>
      <c r="H319" s="78"/>
      <c r="I319" s="78"/>
      <c r="J319" s="78"/>
      <c r="K319" s="78"/>
      <c r="L319" s="78"/>
      <c r="M319" s="78"/>
      <c r="N319" s="78"/>
      <c r="O319" s="78"/>
    </row>
    <row r="320" spans="2:17" s="62" customFormat="1" ht="71.25" customHeight="1" thickBot="1" x14ac:dyDescent="0.3">
      <c r="B320" s="78"/>
      <c r="C320" s="87"/>
      <c r="D320" s="556" t="s">
        <v>321</v>
      </c>
      <c r="E320" s="557"/>
      <c r="F320" s="555"/>
      <c r="G320" s="552" t="s">
        <v>325</v>
      </c>
      <c r="H320" s="553"/>
      <c r="I320" s="554" t="s">
        <v>322</v>
      </c>
      <c r="J320" s="555"/>
      <c r="K320" s="521" t="s">
        <v>224</v>
      </c>
      <c r="L320" s="522"/>
      <c r="M320" s="522"/>
      <c r="N320" s="522"/>
      <c r="O320" s="523"/>
      <c r="Q320" s="78"/>
    </row>
    <row r="321" spans="2:17" s="62" customFormat="1" ht="35.15" customHeight="1" thickTop="1" thickBot="1" x14ac:dyDescent="0.3">
      <c r="B321" s="78"/>
      <c r="C321" s="121"/>
      <c r="D321" s="524"/>
      <c r="E321" s="525"/>
      <c r="F321" s="526"/>
      <c r="G321" s="520"/>
      <c r="H321" s="520"/>
      <c r="I321" s="520"/>
      <c r="J321" s="520"/>
      <c r="K321" s="527"/>
      <c r="L321" s="528"/>
      <c r="M321" s="528"/>
      <c r="N321" s="528"/>
      <c r="O321" s="529"/>
      <c r="P321" s="78"/>
      <c r="Q321" s="78"/>
    </row>
    <row r="322" spans="2:17" s="62" customFormat="1" ht="35.15" customHeight="1" thickTop="1" thickBot="1" x14ac:dyDescent="0.3">
      <c r="B322" s="78"/>
      <c r="C322" s="121"/>
      <c r="D322" s="527"/>
      <c r="E322" s="528"/>
      <c r="F322" s="529"/>
      <c r="G322" s="520"/>
      <c r="H322" s="520"/>
      <c r="I322" s="520"/>
      <c r="J322" s="520"/>
      <c r="K322" s="527"/>
      <c r="L322" s="528"/>
      <c r="M322" s="528"/>
      <c r="N322" s="528"/>
      <c r="O322" s="529"/>
      <c r="P322" s="78"/>
      <c r="Q322" s="78"/>
    </row>
    <row r="323" spans="2:17" s="62" customFormat="1" ht="35.15" customHeight="1" thickTop="1" thickBot="1" x14ac:dyDescent="0.3">
      <c r="B323" s="78"/>
      <c r="C323" s="121"/>
      <c r="D323" s="527"/>
      <c r="E323" s="528"/>
      <c r="F323" s="529"/>
      <c r="G323" s="520"/>
      <c r="H323" s="520"/>
      <c r="I323" s="520"/>
      <c r="J323" s="520"/>
      <c r="K323" s="527"/>
      <c r="L323" s="528"/>
      <c r="M323" s="528"/>
      <c r="N323" s="528"/>
      <c r="O323" s="529"/>
      <c r="P323" s="78"/>
      <c r="Q323" s="78"/>
    </row>
    <row r="324" spans="2:17" s="62" customFormat="1" ht="10" customHeight="1" thickTop="1" x14ac:dyDescent="0.25">
      <c r="B324" s="78"/>
      <c r="C324" s="66"/>
      <c r="D324" s="66"/>
      <c r="E324" s="67"/>
      <c r="F324" s="67"/>
      <c r="G324" s="67"/>
      <c r="H324" s="67"/>
      <c r="I324" s="67"/>
      <c r="J324" s="67"/>
      <c r="K324" s="68"/>
      <c r="L324" s="68"/>
      <c r="M324" s="68"/>
      <c r="N324" s="78"/>
      <c r="O324" s="78"/>
    </row>
    <row r="325" spans="2:17" s="62" customFormat="1" ht="14" x14ac:dyDescent="0.3">
      <c r="B325" s="191" t="s">
        <v>301</v>
      </c>
      <c r="C325" s="66"/>
      <c r="D325" s="66"/>
      <c r="E325" s="67"/>
      <c r="F325" s="67"/>
      <c r="G325" s="67"/>
      <c r="H325" s="67"/>
      <c r="I325" s="67"/>
      <c r="J325" s="67"/>
      <c r="K325" s="68"/>
      <c r="L325" s="68"/>
      <c r="M325" s="68"/>
      <c r="N325" s="78"/>
      <c r="O325" s="78"/>
      <c r="P325" s="11"/>
    </row>
    <row r="326" spans="2:17" s="62" customFormat="1" ht="14" x14ac:dyDescent="0.3">
      <c r="B326" s="191"/>
      <c r="C326" s="66"/>
      <c r="D326" s="66"/>
      <c r="E326" s="67"/>
      <c r="F326" s="67"/>
      <c r="G326" s="67"/>
      <c r="H326" s="67"/>
      <c r="I326" s="67"/>
      <c r="J326" s="67"/>
      <c r="K326" s="68"/>
      <c r="L326" s="68"/>
      <c r="M326" s="68"/>
      <c r="N326" s="78"/>
      <c r="O326" s="78"/>
      <c r="P326" s="11"/>
    </row>
    <row r="327" spans="2:17" s="62" customFormat="1" ht="14" x14ac:dyDescent="0.3">
      <c r="B327" s="191"/>
      <c r="C327" s="66"/>
      <c r="D327" s="66"/>
      <c r="E327" s="67"/>
      <c r="F327" s="67"/>
      <c r="G327" s="67"/>
      <c r="H327" s="67"/>
      <c r="I327" s="67"/>
      <c r="J327" s="67"/>
      <c r="K327" s="68"/>
      <c r="L327" s="68"/>
      <c r="M327" s="68"/>
      <c r="N327" s="78"/>
      <c r="O327" s="78"/>
      <c r="P327" s="11"/>
    </row>
    <row r="328" spans="2:17" s="62" customFormat="1" ht="14" x14ac:dyDescent="0.3">
      <c r="B328" s="191"/>
      <c r="C328" s="66"/>
      <c r="D328" s="66"/>
      <c r="E328" s="67"/>
      <c r="F328" s="67"/>
      <c r="G328" s="67"/>
      <c r="H328" s="67"/>
      <c r="I328" s="67"/>
      <c r="J328" s="67"/>
      <c r="K328" s="68"/>
      <c r="L328" s="68"/>
      <c r="M328" s="68"/>
      <c r="N328" s="78"/>
      <c r="O328" s="78"/>
      <c r="P328" s="11"/>
    </row>
    <row r="329" spans="2:17" s="62" customFormat="1" ht="14" x14ac:dyDescent="0.3">
      <c r="B329" s="84"/>
      <c r="C329" s="84"/>
      <c r="D329" s="84"/>
      <c r="E329" s="84"/>
      <c r="F329" s="84"/>
      <c r="G329" s="84"/>
      <c r="H329" s="84"/>
      <c r="I329" s="84"/>
      <c r="J329" s="84"/>
      <c r="K329" s="84"/>
      <c r="L329" s="84"/>
      <c r="M329" s="84"/>
      <c r="N329" s="84"/>
      <c r="O329" s="84"/>
      <c r="P329" s="11"/>
    </row>
    <row r="330" spans="2:17" s="62" customFormat="1" ht="15" x14ac:dyDescent="0.3">
      <c r="B330" s="70" t="s">
        <v>459</v>
      </c>
      <c r="C330" s="84"/>
      <c r="D330" s="84"/>
      <c r="E330" s="530"/>
      <c r="F330" s="531"/>
      <c r="G330" s="531"/>
      <c r="H330" s="531"/>
      <c r="I330" s="531"/>
      <c r="J330" s="531"/>
      <c r="K330" s="531"/>
      <c r="L330" s="531"/>
      <c r="M330" s="531"/>
      <c r="N330" s="532"/>
      <c r="O330" s="84"/>
      <c r="P330" s="11"/>
    </row>
    <row r="331" spans="2:17" s="62" customFormat="1" ht="14" x14ac:dyDescent="0.3">
      <c r="B331" s="84"/>
      <c r="C331" s="84"/>
      <c r="D331" s="84"/>
      <c r="E331" s="84"/>
      <c r="F331" s="84"/>
      <c r="G331" s="84"/>
      <c r="H331" s="84"/>
      <c r="I331" s="84"/>
      <c r="J331" s="84"/>
      <c r="K331" s="84"/>
      <c r="L331" s="84"/>
      <c r="M331" s="84"/>
      <c r="N331" s="84"/>
      <c r="O331" s="84"/>
      <c r="P331" s="11"/>
    </row>
    <row r="332" spans="2:17" s="62" customFormat="1" ht="14.5" thickBot="1" x14ac:dyDescent="0.35">
      <c r="B332" s="80"/>
      <c r="C332" s="80"/>
      <c r="D332" s="80"/>
      <c r="E332" s="80"/>
      <c r="F332" s="80"/>
      <c r="G332" s="80"/>
      <c r="H332" s="80"/>
      <c r="I332" s="80"/>
      <c r="J332" s="80"/>
      <c r="K332" s="80"/>
      <c r="L332" s="80"/>
      <c r="M332" s="80"/>
      <c r="N332" s="80"/>
      <c r="O332" s="80"/>
      <c r="P332" s="11"/>
    </row>
    <row r="333" spans="2:17" ht="27.75" customHeight="1" thickTop="1" thickBot="1" x14ac:dyDescent="0.3">
      <c r="B333" s="316" t="s">
        <v>496</v>
      </c>
      <c r="C333" s="559"/>
      <c r="D333" s="560"/>
      <c r="E333" s="560"/>
      <c r="F333" s="561"/>
      <c r="G333" s="247"/>
      <c r="H333" s="247"/>
      <c r="I333" s="321" t="str">
        <f>IF(C333="Autre","Préciser","")</f>
        <v/>
      </c>
      <c r="J333" s="562"/>
      <c r="K333" s="562"/>
      <c r="L333" s="562"/>
      <c r="M333" s="562"/>
      <c r="N333" s="274"/>
    </row>
    <row r="334" spans="2:17" s="62" customFormat="1" ht="14.5" thickTop="1" x14ac:dyDescent="0.3">
      <c r="B334" s="57"/>
      <c r="C334" s="288"/>
      <c r="D334" s="288"/>
      <c r="E334" s="288"/>
      <c r="F334" s="288"/>
      <c r="G334" s="288"/>
      <c r="H334" s="288"/>
      <c r="I334" s="288"/>
      <c r="J334" s="288"/>
      <c r="K334" s="288"/>
      <c r="L334" s="288"/>
      <c r="M334" s="288"/>
      <c r="N334" s="288"/>
      <c r="O334" s="288"/>
      <c r="P334" s="11"/>
    </row>
    <row r="335" spans="2:17" s="62" customFormat="1" ht="14.5" thickBot="1" x14ac:dyDescent="0.35">
      <c r="B335" s="77"/>
      <c r="C335" s="64"/>
      <c r="D335" s="288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11"/>
    </row>
    <row r="336" spans="2:17" s="62" customFormat="1" ht="15" thickTop="1" thickBot="1" x14ac:dyDescent="0.35">
      <c r="B336" s="69" t="s">
        <v>42</v>
      </c>
      <c r="C336" s="64"/>
      <c r="D336" s="77"/>
      <c r="E336" s="77"/>
      <c r="F336" s="186"/>
      <c r="G336" s="77"/>
      <c r="H336" s="190" t="s">
        <v>323</v>
      </c>
      <c r="I336" s="187"/>
      <c r="J336" s="77"/>
      <c r="K336" s="190" t="s">
        <v>324</v>
      </c>
      <c r="L336" s="77"/>
      <c r="M336" s="187"/>
      <c r="N336" s="77"/>
      <c r="O336" s="77"/>
      <c r="P336" s="11"/>
    </row>
    <row r="337" spans="2:16" s="62" customFormat="1" ht="14.5" thickTop="1" x14ac:dyDescent="0.3">
      <c r="B337" s="77"/>
      <c r="C337" s="64"/>
      <c r="D337" s="288"/>
      <c r="E337" s="77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11"/>
    </row>
    <row r="338" spans="2:16" s="62" customFormat="1" ht="14.5" thickBot="1" x14ac:dyDescent="0.35">
      <c r="B338" s="77"/>
      <c r="C338" s="77"/>
      <c r="D338" s="77"/>
      <c r="E338" s="77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11"/>
    </row>
    <row r="339" spans="2:16" s="62" customFormat="1" ht="14.5" thickTop="1" x14ac:dyDescent="0.3">
      <c r="B339" s="76" t="s">
        <v>70</v>
      </c>
      <c r="C339" s="535"/>
      <c r="D339" s="536"/>
      <c r="E339" s="536"/>
      <c r="F339" s="536"/>
      <c r="G339" s="536"/>
      <c r="H339" s="536"/>
      <c r="I339" s="536"/>
      <c r="J339" s="536"/>
      <c r="K339" s="536"/>
      <c r="L339" s="536"/>
      <c r="M339" s="536"/>
      <c r="N339" s="536"/>
      <c r="O339" s="537"/>
      <c r="P339" s="11"/>
    </row>
    <row r="340" spans="2:16" s="62" customFormat="1" ht="14" x14ac:dyDescent="0.3">
      <c r="B340" s="77"/>
      <c r="C340" s="538"/>
      <c r="D340" s="539"/>
      <c r="E340" s="539"/>
      <c r="F340" s="539"/>
      <c r="G340" s="539"/>
      <c r="H340" s="539"/>
      <c r="I340" s="539"/>
      <c r="J340" s="539"/>
      <c r="K340" s="539"/>
      <c r="L340" s="539"/>
      <c r="M340" s="539"/>
      <c r="N340" s="539"/>
      <c r="O340" s="540"/>
      <c r="P340" s="11"/>
    </row>
    <row r="341" spans="2:16" s="62" customFormat="1" ht="14" x14ac:dyDescent="0.3">
      <c r="B341" s="77"/>
      <c r="C341" s="538"/>
      <c r="D341" s="539"/>
      <c r="E341" s="539"/>
      <c r="F341" s="539"/>
      <c r="G341" s="539"/>
      <c r="H341" s="539"/>
      <c r="I341" s="539"/>
      <c r="J341" s="539"/>
      <c r="K341" s="539"/>
      <c r="L341" s="539"/>
      <c r="M341" s="539"/>
      <c r="N341" s="539"/>
      <c r="O341" s="540"/>
      <c r="P341" s="11"/>
    </row>
    <row r="342" spans="2:16" s="62" customFormat="1" ht="14.5" thickBot="1" x14ac:dyDescent="0.35">
      <c r="B342" s="77"/>
      <c r="C342" s="541"/>
      <c r="D342" s="542"/>
      <c r="E342" s="542"/>
      <c r="F342" s="542"/>
      <c r="G342" s="542"/>
      <c r="H342" s="542"/>
      <c r="I342" s="542"/>
      <c r="J342" s="542"/>
      <c r="K342" s="542"/>
      <c r="L342" s="542"/>
      <c r="M342" s="542"/>
      <c r="N342" s="542"/>
      <c r="O342" s="543"/>
      <c r="P342" s="11"/>
    </row>
    <row r="343" spans="2:16" s="62" customFormat="1" ht="15" thickTop="1" thickBot="1" x14ac:dyDescent="0.35">
      <c r="B343" s="77"/>
      <c r="C343" s="65"/>
      <c r="D343" s="65"/>
      <c r="E343" s="65"/>
      <c r="F343" s="65"/>
      <c r="G343" s="65"/>
      <c r="H343" s="65"/>
      <c r="I343" s="65"/>
      <c r="J343" s="65"/>
      <c r="K343" s="65"/>
      <c r="L343" s="65"/>
      <c r="M343" s="65"/>
      <c r="N343" s="65"/>
      <c r="O343" s="65"/>
      <c r="P343" s="11"/>
    </row>
    <row r="344" spans="2:16" s="62" customFormat="1" ht="19.5" customHeight="1" thickTop="1" thickBot="1" x14ac:dyDescent="0.35">
      <c r="B344" s="285" t="s">
        <v>71</v>
      </c>
      <c r="C344" s="77"/>
      <c r="D344" s="77"/>
      <c r="E344" s="284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11"/>
    </row>
    <row r="345" spans="2:16" s="62" customFormat="1" ht="15" thickTop="1" thickBot="1" x14ac:dyDescent="0.35">
      <c r="B345" s="77"/>
      <c r="C345" s="77"/>
      <c r="D345" s="77"/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11"/>
    </row>
    <row r="346" spans="2:16" s="62" customFormat="1" ht="20.25" customHeight="1" thickTop="1" thickBot="1" x14ac:dyDescent="0.35">
      <c r="B346" s="69" t="s">
        <v>72</v>
      </c>
      <c r="C346" s="77"/>
      <c r="D346" s="77"/>
      <c r="E346" s="284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11"/>
    </row>
    <row r="347" spans="2:16" s="62" customFormat="1" ht="15" thickTop="1" thickBot="1" x14ac:dyDescent="0.35">
      <c r="B347" s="85"/>
      <c r="C347" s="77"/>
      <c r="D347" s="77"/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11"/>
    </row>
    <row r="348" spans="2:16" s="62" customFormat="1" ht="22.5" customHeight="1" thickTop="1" thickBot="1" x14ac:dyDescent="0.35">
      <c r="B348" s="69" t="s">
        <v>18</v>
      </c>
      <c r="C348" s="77"/>
      <c r="D348" s="77"/>
      <c r="E348" s="134"/>
      <c r="F348" s="77"/>
      <c r="G348" s="69" t="s">
        <v>451</v>
      </c>
      <c r="H348" s="77"/>
      <c r="I348" s="544"/>
      <c r="J348" s="545"/>
      <c r="K348" s="545"/>
      <c r="L348" s="545"/>
      <c r="M348" s="545"/>
      <c r="N348" s="545"/>
      <c r="O348" s="546"/>
      <c r="P348" s="11"/>
    </row>
    <row r="349" spans="2:16" s="62" customFormat="1" ht="14.5" thickTop="1" x14ac:dyDescent="0.3">
      <c r="B349" s="77"/>
      <c r="C349" s="77"/>
      <c r="D349" s="77"/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11"/>
    </row>
    <row r="350" spans="2:16" s="62" customFormat="1" ht="14.5" thickBot="1" x14ac:dyDescent="0.35">
      <c r="B350" s="85" t="s">
        <v>452</v>
      </c>
      <c r="C350" s="77"/>
      <c r="D350" s="77"/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11"/>
    </row>
    <row r="351" spans="2:16" s="62" customFormat="1" ht="14.5" thickTop="1" x14ac:dyDescent="0.3">
      <c r="B351" s="77"/>
      <c r="C351" s="535"/>
      <c r="D351" s="536"/>
      <c r="E351" s="536"/>
      <c r="F351" s="536"/>
      <c r="G351" s="536"/>
      <c r="H351" s="536"/>
      <c r="I351" s="536"/>
      <c r="J351" s="536"/>
      <c r="K351" s="536"/>
      <c r="L351" s="536"/>
      <c r="M351" s="536"/>
      <c r="N351" s="536"/>
      <c r="O351" s="537"/>
      <c r="P351" s="11"/>
    </row>
    <row r="352" spans="2:16" s="62" customFormat="1" ht="14" x14ac:dyDescent="0.3">
      <c r="B352" s="77"/>
      <c r="C352" s="538"/>
      <c r="D352" s="539"/>
      <c r="E352" s="539"/>
      <c r="F352" s="539"/>
      <c r="G352" s="539"/>
      <c r="H352" s="539"/>
      <c r="I352" s="539"/>
      <c r="J352" s="539"/>
      <c r="K352" s="539"/>
      <c r="L352" s="539"/>
      <c r="M352" s="539"/>
      <c r="N352" s="539"/>
      <c r="O352" s="540"/>
      <c r="P352" s="11"/>
    </row>
    <row r="353" spans="2:17" s="62" customFormat="1" ht="14.5" thickBot="1" x14ac:dyDescent="0.35">
      <c r="B353" s="6"/>
      <c r="C353" s="541"/>
      <c r="D353" s="542"/>
      <c r="E353" s="542"/>
      <c r="F353" s="542"/>
      <c r="G353" s="542"/>
      <c r="H353" s="542"/>
      <c r="I353" s="542"/>
      <c r="J353" s="542"/>
      <c r="K353" s="542"/>
      <c r="L353" s="542"/>
      <c r="M353" s="542"/>
      <c r="N353" s="542"/>
      <c r="O353" s="543"/>
      <c r="P353" s="11"/>
    </row>
    <row r="354" spans="2:17" s="62" customFormat="1" ht="15" thickTop="1" thickBot="1" x14ac:dyDescent="0.35">
      <c r="B354" s="97"/>
      <c r="C354" s="205"/>
      <c r="D354" s="205"/>
      <c r="E354" s="205"/>
      <c r="F354" s="205"/>
      <c r="G354" s="205"/>
      <c r="H354" s="205"/>
      <c r="I354" s="205"/>
      <c r="J354" s="205"/>
      <c r="K354" s="205"/>
      <c r="L354" s="205"/>
      <c r="M354" s="205"/>
      <c r="N354" s="205"/>
      <c r="O354" s="205"/>
      <c r="P354" s="11"/>
    </row>
    <row r="355" spans="2:17" s="97" customFormat="1" ht="27" customHeight="1" thickTop="1" thickBot="1" x14ac:dyDescent="0.4">
      <c r="B355" s="302" t="s">
        <v>442</v>
      </c>
      <c r="C355" s="205"/>
      <c r="D355" s="205"/>
      <c r="E355" s="205"/>
      <c r="F355" s="206"/>
      <c r="G355" s="205"/>
      <c r="H355" s="302" t="s">
        <v>472</v>
      </c>
      <c r="I355" s="205"/>
      <c r="J355" s="206"/>
      <c r="K355" s="533" t="str">
        <f>IF(J355&lt;&gt;P359,"Merci de ventiler le montant demandé dans le(s) département(s) concerné(s) ci-dessous","")</f>
        <v/>
      </c>
      <c r="L355" s="534"/>
      <c r="M355" s="534"/>
      <c r="N355" s="534"/>
      <c r="O355" s="534"/>
    </row>
    <row r="356" spans="2:17" ht="17.25" customHeight="1" x14ac:dyDescent="0.25"/>
    <row r="357" spans="2:17" s="62" customFormat="1" ht="20.149999999999999" customHeight="1" x14ac:dyDescent="0.25">
      <c r="B357" s="302" t="s">
        <v>440</v>
      </c>
      <c r="C357" s="78"/>
      <c r="D357" s="78"/>
      <c r="E357" s="78"/>
      <c r="F357" s="78"/>
      <c r="G357" s="78"/>
      <c r="H357" s="78"/>
      <c r="I357" s="78"/>
      <c r="J357" s="78"/>
      <c r="K357" s="78"/>
      <c r="L357" s="78"/>
      <c r="M357" s="78"/>
      <c r="N357" s="78"/>
      <c r="O357" s="78"/>
    </row>
    <row r="358" spans="2:17" ht="20.149999999999999" customHeight="1" thickBot="1" x14ac:dyDescent="0.3">
      <c r="D358" s="264" t="s">
        <v>6</v>
      </c>
      <c r="E358" s="264" t="s">
        <v>49</v>
      </c>
      <c r="F358" s="264" t="s">
        <v>50</v>
      </c>
      <c r="G358" s="264" t="s">
        <v>51</v>
      </c>
      <c r="H358" s="264" t="s">
        <v>52</v>
      </c>
      <c r="I358" s="264" t="s">
        <v>7</v>
      </c>
      <c r="J358" s="264" t="s">
        <v>8</v>
      </c>
      <c r="K358" s="264" t="s">
        <v>9</v>
      </c>
      <c r="L358" s="264" t="s">
        <v>10</v>
      </c>
      <c r="M358" s="264" t="s">
        <v>11</v>
      </c>
      <c r="N358" s="264" t="s">
        <v>12</v>
      </c>
      <c r="O358" s="264" t="s">
        <v>13</v>
      </c>
    </row>
    <row r="359" spans="2:17" s="62" customFormat="1" ht="39" customHeight="1" thickTop="1" thickBot="1" x14ac:dyDescent="0.3">
      <c r="B359" s="547" t="str">
        <f>IF(F355&gt;=P359,"","Le coût total de cette modalité sollicité auprès de l'ARS ne peut pas excéder le coût total de la modalité")</f>
        <v/>
      </c>
      <c r="C359" s="548"/>
      <c r="D359" s="206"/>
      <c r="E359" s="206"/>
      <c r="F359" s="206"/>
      <c r="G359" s="206"/>
      <c r="H359" s="206"/>
      <c r="I359" s="206"/>
      <c r="J359" s="206"/>
      <c r="K359" s="206"/>
      <c r="L359" s="206"/>
      <c r="M359" s="206"/>
      <c r="N359" s="206"/>
      <c r="O359" s="206"/>
      <c r="P359" s="271">
        <f>SUM(D359:O359)</f>
        <v>0</v>
      </c>
    </row>
    <row r="360" spans="2:17" s="62" customFormat="1" ht="20.149999999999999" customHeight="1" thickBot="1" x14ac:dyDescent="0.3">
      <c r="B360" s="78"/>
      <c r="C360" s="78"/>
      <c r="D360" s="78"/>
      <c r="E360" s="78"/>
      <c r="F360" s="78"/>
      <c r="G360" s="78"/>
      <c r="H360" s="78"/>
      <c r="I360" s="78"/>
      <c r="J360" s="78"/>
      <c r="K360" s="78"/>
      <c r="L360" s="78"/>
      <c r="M360" s="78"/>
      <c r="N360" s="78"/>
      <c r="O360" s="78"/>
    </row>
    <row r="361" spans="2:17" s="62" customFormat="1" ht="20.149999999999999" customHeight="1" thickTop="1" x14ac:dyDescent="0.25">
      <c r="B361" s="302" t="s">
        <v>334</v>
      </c>
      <c r="C361" s="302"/>
      <c r="D361" s="303"/>
      <c r="E361" s="535"/>
      <c r="F361" s="536"/>
      <c r="G361" s="536"/>
      <c r="H361" s="536"/>
      <c r="I361" s="536"/>
      <c r="J361" s="536"/>
      <c r="K361" s="536"/>
      <c r="L361" s="536"/>
      <c r="M361" s="536"/>
      <c r="N361" s="537"/>
    </row>
    <row r="362" spans="2:17" s="62" customFormat="1" ht="20.149999999999999" customHeight="1" x14ac:dyDescent="0.25">
      <c r="B362" s="78"/>
      <c r="C362" s="78"/>
      <c r="D362" s="78"/>
      <c r="E362" s="538"/>
      <c r="F362" s="539"/>
      <c r="G362" s="539"/>
      <c r="H362" s="539"/>
      <c r="I362" s="539"/>
      <c r="J362" s="539"/>
      <c r="K362" s="539"/>
      <c r="L362" s="539"/>
      <c r="M362" s="539"/>
      <c r="N362" s="540"/>
    </row>
    <row r="363" spans="2:17" s="62" customFormat="1" ht="20.149999999999999" customHeight="1" thickBot="1" x14ac:dyDescent="0.3">
      <c r="B363" s="78"/>
      <c r="C363" s="78"/>
      <c r="D363" s="78"/>
      <c r="E363" s="549"/>
      <c r="F363" s="550"/>
      <c r="G363" s="550"/>
      <c r="H363" s="550"/>
      <c r="I363" s="550"/>
      <c r="J363" s="550"/>
      <c r="K363" s="550"/>
      <c r="L363" s="550"/>
      <c r="M363" s="550"/>
      <c r="N363" s="551"/>
    </row>
    <row r="364" spans="2:17" s="62" customFormat="1" ht="20.149999999999999" customHeight="1" x14ac:dyDescent="0.25">
      <c r="B364" s="78"/>
      <c r="C364" s="78"/>
      <c r="D364" s="78"/>
      <c r="E364" s="78"/>
      <c r="F364" s="78"/>
      <c r="G364" s="78"/>
      <c r="H364" s="78"/>
      <c r="I364" s="78"/>
      <c r="J364" s="78"/>
      <c r="K364" s="78"/>
      <c r="L364" s="78"/>
      <c r="M364" s="78"/>
      <c r="N364" s="78"/>
      <c r="O364" s="78"/>
    </row>
    <row r="365" spans="2:17" s="62" customFormat="1" ht="20.149999999999999" customHeight="1" x14ac:dyDescent="0.25">
      <c r="B365" s="303" t="s">
        <v>306</v>
      </c>
      <c r="C365" s="78"/>
      <c r="D365" s="78"/>
      <c r="E365" s="78"/>
      <c r="F365" s="78"/>
      <c r="G365" s="78"/>
      <c r="H365" s="78"/>
      <c r="I365" s="78"/>
      <c r="J365" s="78"/>
      <c r="K365" s="78"/>
      <c r="L365" s="78"/>
      <c r="M365" s="78"/>
      <c r="N365" s="78"/>
      <c r="O365" s="78"/>
    </row>
    <row r="366" spans="2:17" s="62" customFormat="1" ht="10" customHeight="1" x14ac:dyDescent="0.25">
      <c r="B366" s="78"/>
      <c r="C366" s="78"/>
      <c r="D366" s="78"/>
      <c r="E366" s="78"/>
      <c r="F366" s="78"/>
      <c r="G366" s="78"/>
      <c r="H366" s="78"/>
      <c r="I366" s="78"/>
      <c r="J366" s="78"/>
      <c r="K366" s="78"/>
      <c r="L366" s="78"/>
      <c r="M366" s="78"/>
      <c r="N366" s="78"/>
      <c r="O366" s="78"/>
    </row>
    <row r="367" spans="2:17" s="62" customFormat="1" ht="71.25" customHeight="1" thickBot="1" x14ac:dyDescent="0.3">
      <c r="B367" s="78"/>
      <c r="C367" s="87"/>
      <c r="D367" s="556" t="s">
        <v>321</v>
      </c>
      <c r="E367" s="557"/>
      <c r="F367" s="555"/>
      <c r="G367" s="552" t="s">
        <v>325</v>
      </c>
      <c r="H367" s="553"/>
      <c r="I367" s="554" t="s">
        <v>322</v>
      </c>
      <c r="J367" s="555"/>
      <c r="K367" s="521" t="s">
        <v>224</v>
      </c>
      <c r="L367" s="522"/>
      <c r="M367" s="522"/>
      <c r="N367" s="522"/>
      <c r="O367" s="523"/>
      <c r="Q367" s="78"/>
    </row>
    <row r="368" spans="2:17" s="62" customFormat="1" ht="35.15" customHeight="1" thickTop="1" thickBot="1" x14ac:dyDescent="0.3">
      <c r="B368" s="78"/>
      <c r="C368" s="121"/>
      <c r="D368" s="524"/>
      <c r="E368" s="525"/>
      <c r="F368" s="526"/>
      <c r="G368" s="520"/>
      <c r="H368" s="520"/>
      <c r="I368" s="520"/>
      <c r="J368" s="520"/>
      <c r="K368" s="527"/>
      <c r="L368" s="528"/>
      <c r="M368" s="528"/>
      <c r="N368" s="528"/>
      <c r="O368" s="529"/>
      <c r="P368" s="78"/>
      <c r="Q368" s="78"/>
    </row>
    <row r="369" spans="2:17" s="62" customFormat="1" ht="35.15" customHeight="1" thickTop="1" thickBot="1" x14ac:dyDescent="0.3">
      <c r="B369" s="78"/>
      <c r="C369" s="121"/>
      <c r="D369" s="527"/>
      <c r="E369" s="528"/>
      <c r="F369" s="529"/>
      <c r="G369" s="520"/>
      <c r="H369" s="520"/>
      <c r="I369" s="520"/>
      <c r="J369" s="520"/>
      <c r="K369" s="527"/>
      <c r="L369" s="528"/>
      <c r="M369" s="528"/>
      <c r="N369" s="528"/>
      <c r="O369" s="529"/>
      <c r="P369" s="78"/>
      <c r="Q369" s="78"/>
    </row>
    <row r="370" spans="2:17" s="62" customFormat="1" ht="35.15" customHeight="1" thickTop="1" thickBot="1" x14ac:dyDescent="0.3">
      <c r="B370" s="78"/>
      <c r="C370" s="121"/>
      <c r="D370" s="527"/>
      <c r="E370" s="528"/>
      <c r="F370" s="529"/>
      <c r="G370" s="520"/>
      <c r="H370" s="520"/>
      <c r="I370" s="520"/>
      <c r="J370" s="520"/>
      <c r="K370" s="527"/>
      <c r="L370" s="528"/>
      <c r="M370" s="528"/>
      <c r="N370" s="528"/>
      <c r="O370" s="529"/>
      <c r="P370" s="78"/>
      <c r="Q370" s="78"/>
    </row>
    <row r="371" spans="2:17" s="62" customFormat="1" ht="14.5" thickTop="1" x14ac:dyDescent="0.3">
      <c r="B371" s="78"/>
      <c r="C371" s="66"/>
      <c r="D371" s="66"/>
      <c r="E371" s="67"/>
      <c r="F371" s="67"/>
      <c r="G371" s="67"/>
      <c r="H371" s="67"/>
      <c r="I371" s="67"/>
      <c r="J371" s="67"/>
      <c r="K371" s="68"/>
      <c r="L371" s="68"/>
      <c r="M371" s="68"/>
      <c r="N371" s="78"/>
      <c r="O371" s="78"/>
      <c r="P371" s="11"/>
    </row>
    <row r="372" spans="2:17" s="62" customFormat="1" ht="14" x14ac:dyDescent="0.3">
      <c r="B372" s="191" t="s">
        <v>301</v>
      </c>
      <c r="C372" s="66"/>
      <c r="D372" s="66"/>
      <c r="E372" s="67"/>
      <c r="F372" s="67"/>
      <c r="G372" s="67"/>
      <c r="H372" s="67"/>
      <c r="I372" s="67"/>
      <c r="J372" s="67"/>
      <c r="K372" s="68"/>
      <c r="L372" s="68"/>
      <c r="M372" s="68"/>
      <c r="N372" s="78"/>
      <c r="O372" s="78"/>
      <c r="P372" s="11"/>
    </row>
    <row r="373" spans="2:17" s="62" customFormat="1" ht="14" x14ac:dyDescent="0.3">
      <c r="B373" s="191"/>
      <c r="C373" s="66"/>
      <c r="D373" s="66"/>
      <c r="E373" s="67"/>
      <c r="F373" s="67"/>
      <c r="G373" s="67"/>
      <c r="H373" s="67"/>
      <c r="I373" s="67"/>
      <c r="J373" s="67"/>
      <c r="K373" s="68"/>
      <c r="L373" s="68"/>
      <c r="M373" s="68"/>
      <c r="N373" s="78"/>
      <c r="O373" s="78"/>
      <c r="P373" s="11"/>
    </row>
    <row r="374" spans="2:17" s="62" customFormat="1" ht="14" x14ac:dyDescent="0.3">
      <c r="B374" s="191"/>
      <c r="C374" s="66"/>
      <c r="D374" s="66"/>
      <c r="E374" s="67"/>
      <c r="F374" s="67"/>
      <c r="G374" s="67"/>
      <c r="H374" s="67"/>
      <c r="I374" s="67"/>
      <c r="J374" s="67"/>
      <c r="K374" s="68"/>
      <c r="L374" s="68"/>
      <c r="M374" s="68"/>
      <c r="N374" s="78"/>
      <c r="O374" s="78"/>
      <c r="P374" s="11"/>
    </row>
    <row r="375" spans="2:17" s="62" customFormat="1" ht="14" x14ac:dyDescent="0.3">
      <c r="B375" s="84"/>
      <c r="C375" s="84"/>
      <c r="D375" s="84"/>
      <c r="E375" s="84"/>
      <c r="F375" s="84"/>
      <c r="G375" s="84"/>
      <c r="H375" s="84"/>
      <c r="I375" s="84"/>
      <c r="J375" s="84"/>
      <c r="K375" s="84"/>
      <c r="L375" s="84"/>
      <c r="M375" s="84"/>
      <c r="N375" s="84"/>
      <c r="O375" s="84"/>
      <c r="P375" s="11"/>
    </row>
    <row r="376" spans="2:17" s="62" customFormat="1" ht="15" x14ac:dyDescent="0.3">
      <c r="B376" s="70" t="s">
        <v>460</v>
      </c>
      <c r="C376" s="84"/>
      <c r="D376" s="84"/>
      <c r="E376" s="530"/>
      <c r="F376" s="531"/>
      <c r="G376" s="531"/>
      <c r="H376" s="531"/>
      <c r="I376" s="531"/>
      <c r="J376" s="531"/>
      <c r="K376" s="531"/>
      <c r="L376" s="531"/>
      <c r="M376" s="531"/>
      <c r="N376" s="532"/>
      <c r="O376" s="84"/>
      <c r="P376" s="11"/>
    </row>
    <row r="377" spans="2:17" s="62" customFormat="1" ht="14" x14ac:dyDescent="0.3">
      <c r="B377" s="84"/>
      <c r="C377" s="84"/>
      <c r="D377" s="84"/>
      <c r="E377" s="84"/>
      <c r="F377" s="84"/>
      <c r="G377" s="84"/>
      <c r="H377" s="84"/>
      <c r="I377" s="84"/>
      <c r="J377" s="84"/>
      <c r="K377" s="84"/>
      <c r="L377" s="84"/>
      <c r="M377" s="84"/>
      <c r="N377" s="84"/>
      <c r="O377" s="84"/>
      <c r="P377" s="11"/>
    </row>
    <row r="378" spans="2:17" s="62" customFormat="1" ht="14.5" thickBot="1" x14ac:dyDescent="0.35">
      <c r="B378" s="80"/>
      <c r="C378" s="80"/>
      <c r="D378" s="80"/>
      <c r="E378" s="80"/>
      <c r="F378" s="80"/>
      <c r="G378" s="80"/>
      <c r="H378" s="80"/>
      <c r="I378" s="80"/>
      <c r="J378" s="80"/>
      <c r="K378" s="80"/>
      <c r="L378" s="80"/>
      <c r="M378" s="80"/>
      <c r="N378" s="80"/>
      <c r="O378" s="80"/>
      <c r="P378" s="11"/>
    </row>
    <row r="379" spans="2:17" ht="27.75" customHeight="1" thickTop="1" thickBot="1" x14ac:dyDescent="0.3">
      <c r="B379" s="316" t="s">
        <v>496</v>
      </c>
      <c r="C379" s="559"/>
      <c r="D379" s="560"/>
      <c r="E379" s="560"/>
      <c r="F379" s="561"/>
      <c r="G379" s="247"/>
      <c r="H379" s="247"/>
      <c r="I379" s="321" t="str">
        <f>IF(C379="Autre","Préciser","")</f>
        <v/>
      </c>
      <c r="J379" s="562"/>
      <c r="K379" s="562"/>
      <c r="L379" s="562"/>
      <c r="M379" s="562"/>
      <c r="N379" s="274"/>
    </row>
    <row r="380" spans="2:17" s="62" customFormat="1" ht="14.5" thickTop="1" x14ac:dyDescent="0.3">
      <c r="B380" s="57"/>
      <c r="C380" s="288"/>
      <c r="D380" s="288"/>
      <c r="E380" s="288"/>
      <c r="F380" s="288"/>
      <c r="G380" s="288"/>
      <c r="H380" s="288"/>
      <c r="I380" s="288"/>
      <c r="J380" s="288"/>
      <c r="K380" s="288"/>
      <c r="L380" s="288"/>
      <c r="M380" s="288"/>
      <c r="N380" s="288"/>
      <c r="O380" s="288"/>
      <c r="P380" s="11"/>
    </row>
    <row r="381" spans="2:17" s="62" customFormat="1" ht="14.5" thickBot="1" x14ac:dyDescent="0.35">
      <c r="B381" s="77"/>
      <c r="C381" s="64"/>
      <c r="D381" s="288"/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11"/>
    </row>
    <row r="382" spans="2:17" s="62" customFormat="1" ht="15" thickTop="1" thickBot="1" x14ac:dyDescent="0.35">
      <c r="B382" s="69" t="s">
        <v>42</v>
      </c>
      <c r="C382" s="64"/>
      <c r="D382" s="77"/>
      <c r="E382" s="77"/>
      <c r="F382" s="186"/>
      <c r="G382" s="77"/>
      <c r="H382" s="190" t="s">
        <v>323</v>
      </c>
      <c r="I382" s="187"/>
      <c r="J382" s="77"/>
      <c r="K382" s="190" t="s">
        <v>324</v>
      </c>
      <c r="L382" s="77"/>
      <c r="M382" s="187"/>
      <c r="N382" s="77"/>
      <c r="O382" s="77"/>
      <c r="P382" s="11"/>
    </row>
    <row r="383" spans="2:17" s="62" customFormat="1" ht="14.5" thickTop="1" x14ac:dyDescent="0.3">
      <c r="B383" s="77"/>
      <c r="C383" s="64"/>
      <c r="D383" s="288"/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11"/>
    </row>
    <row r="384" spans="2:17" s="62" customFormat="1" ht="14.5" thickBot="1" x14ac:dyDescent="0.35"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11"/>
    </row>
    <row r="385" spans="2:16" s="62" customFormat="1" ht="14.5" thickTop="1" x14ac:dyDescent="0.3">
      <c r="B385" s="76" t="s">
        <v>70</v>
      </c>
      <c r="C385" s="535"/>
      <c r="D385" s="536"/>
      <c r="E385" s="536"/>
      <c r="F385" s="536"/>
      <c r="G385" s="536"/>
      <c r="H385" s="536"/>
      <c r="I385" s="536"/>
      <c r="J385" s="536"/>
      <c r="K385" s="536"/>
      <c r="L385" s="536"/>
      <c r="M385" s="536"/>
      <c r="N385" s="536"/>
      <c r="O385" s="537"/>
      <c r="P385" s="11"/>
    </row>
    <row r="386" spans="2:16" s="62" customFormat="1" ht="14" x14ac:dyDescent="0.3">
      <c r="B386" s="77"/>
      <c r="C386" s="538"/>
      <c r="D386" s="539"/>
      <c r="E386" s="539"/>
      <c r="F386" s="539"/>
      <c r="G386" s="539"/>
      <c r="H386" s="539"/>
      <c r="I386" s="539"/>
      <c r="J386" s="539"/>
      <c r="K386" s="539"/>
      <c r="L386" s="539"/>
      <c r="M386" s="539"/>
      <c r="N386" s="539"/>
      <c r="O386" s="540"/>
      <c r="P386" s="11"/>
    </row>
    <row r="387" spans="2:16" s="62" customFormat="1" ht="14" x14ac:dyDescent="0.3">
      <c r="B387" s="77"/>
      <c r="C387" s="538"/>
      <c r="D387" s="539"/>
      <c r="E387" s="539"/>
      <c r="F387" s="539"/>
      <c r="G387" s="539"/>
      <c r="H387" s="539"/>
      <c r="I387" s="539"/>
      <c r="J387" s="539"/>
      <c r="K387" s="539"/>
      <c r="L387" s="539"/>
      <c r="M387" s="539"/>
      <c r="N387" s="539"/>
      <c r="O387" s="540"/>
      <c r="P387" s="11"/>
    </row>
    <row r="388" spans="2:16" s="62" customFormat="1" ht="14.5" thickBot="1" x14ac:dyDescent="0.35">
      <c r="B388" s="77"/>
      <c r="C388" s="541"/>
      <c r="D388" s="542"/>
      <c r="E388" s="542"/>
      <c r="F388" s="542"/>
      <c r="G388" s="542"/>
      <c r="H388" s="542"/>
      <c r="I388" s="542"/>
      <c r="J388" s="542"/>
      <c r="K388" s="542"/>
      <c r="L388" s="542"/>
      <c r="M388" s="542"/>
      <c r="N388" s="542"/>
      <c r="O388" s="543"/>
      <c r="P388" s="11"/>
    </row>
    <row r="389" spans="2:16" s="62" customFormat="1" ht="15" thickTop="1" thickBot="1" x14ac:dyDescent="0.35">
      <c r="B389" s="77"/>
      <c r="C389" s="65"/>
      <c r="D389" s="65"/>
      <c r="E389" s="65"/>
      <c r="F389" s="65"/>
      <c r="G389" s="65"/>
      <c r="H389" s="65"/>
      <c r="I389" s="65"/>
      <c r="J389" s="65"/>
      <c r="K389" s="65"/>
      <c r="L389" s="65"/>
      <c r="M389" s="65"/>
      <c r="N389" s="65"/>
      <c r="O389" s="65"/>
      <c r="P389" s="11"/>
    </row>
    <row r="390" spans="2:16" s="62" customFormat="1" ht="15" thickTop="1" thickBot="1" x14ac:dyDescent="0.35">
      <c r="B390" s="285" t="s">
        <v>71</v>
      </c>
      <c r="C390" s="77"/>
      <c r="D390" s="77"/>
      <c r="E390" s="307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11"/>
    </row>
    <row r="391" spans="2:16" s="62" customFormat="1" ht="15" thickTop="1" thickBot="1" x14ac:dyDescent="0.35">
      <c r="B391" s="77"/>
      <c r="C391" s="77"/>
      <c r="D391" s="77"/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11"/>
    </row>
    <row r="392" spans="2:16" s="62" customFormat="1" ht="15" thickTop="1" thickBot="1" x14ac:dyDescent="0.35">
      <c r="B392" s="69" t="s">
        <v>72</v>
      </c>
      <c r="C392" s="77"/>
      <c r="D392" s="77"/>
      <c r="E392" s="307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11"/>
    </row>
    <row r="393" spans="2:16" s="62" customFormat="1" ht="15" thickTop="1" thickBot="1" x14ac:dyDescent="0.35">
      <c r="B393" s="85"/>
      <c r="C393" s="77"/>
      <c r="D393" s="77"/>
      <c r="E393" s="77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11"/>
    </row>
    <row r="394" spans="2:16" s="62" customFormat="1" ht="15" thickTop="1" thickBot="1" x14ac:dyDescent="0.35">
      <c r="B394" s="69" t="s">
        <v>18</v>
      </c>
      <c r="C394" s="77"/>
      <c r="D394" s="77"/>
      <c r="E394" s="134"/>
      <c r="F394" s="77"/>
      <c r="G394" s="69" t="s">
        <v>451</v>
      </c>
      <c r="H394" s="77"/>
      <c r="I394" s="544"/>
      <c r="J394" s="545"/>
      <c r="K394" s="545"/>
      <c r="L394" s="545"/>
      <c r="M394" s="545"/>
      <c r="N394" s="545"/>
      <c r="O394" s="546"/>
      <c r="P394" s="11"/>
    </row>
    <row r="395" spans="2:16" s="62" customFormat="1" ht="14.5" thickTop="1" x14ac:dyDescent="0.3">
      <c r="B395" s="77"/>
      <c r="C395" s="77"/>
      <c r="D395" s="77"/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11"/>
    </row>
    <row r="396" spans="2:16" s="62" customFormat="1" ht="14.5" thickBot="1" x14ac:dyDescent="0.35">
      <c r="B396" s="85" t="s">
        <v>452</v>
      </c>
      <c r="C396" s="77"/>
      <c r="D396" s="77"/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11"/>
    </row>
    <row r="397" spans="2:16" s="62" customFormat="1" ht="14.5" thickTop="1" x14ac:dyDescent="0.3">
      <c r="B397" s="77"/>
      <c r="C397" s="535"/>
      <c r="D397" s="536"/>
      <c r="E397" s="536"/>
      <c r="F397" s="536"/>
      <c r="G397" s="536"/>
      <c r="H397" s="536"/>
      <c r="I397" s="536"/>
      <c r="J397" s="536"/>
      <c r="K397" s="536"/>
      <c r="L397" s="536"/>
      <c r="M397" s="536"/>
      <c r="N397" s="536"/>
      <c r="O397" s="537"/>
      <c r="P397" s="11"/>
    </row>
    <row r="398" spans="2:16" s="62" customFormat="1" ht="14" x14ac:dyDescent="0.3">
      <c r="B398" s="77"/>
      <c r="C398" s="538"/>
      <c r="D398" s="539"/>
      <c r="E398" s="539"/>
      <c r="F398" s="539"/>
      <c r="G398" s="539"/>
      <c r="H398" s="539"/>
      <c r="I398" s="539"/>
      <c r="J398" s="539"/>
      <c r="K398" s="539"/>
      <c r="L398" s="539"/>
      <c r="M398" s="539"/>
      <c r="N398" s="539"/>
      <c r="O398" s="540"/>
      <c r="P398" s="11"/>
    </row>
    <row r="399" spans="2:16" s="62" customFormat="1" ht="14.5" thickBot="1" x14ac:dyDescent="0.35">
      <c r="B399" s="6"/>
      <c r="C399" s="541"/>
      <c r="D399" s="542"/>
      <c r="E399" s="542"/>
      <c r="F399" s="542"/>
      <c r="G399" s="542"/>
      <c r="H399" s="542"/>
      <c r="I399" s="542"/>
      <c r="J399" s="542"/>
      <c r="K399" s="542"/>
      <c r="L399" s="542"/>
      <c r="M399" s="542"/>
      <c r="N399" s="542"/>
      <c r="O399" s="543"/>
      <c r="P399" s="11"/>
    </row>
    <row r="400" spans="2:16" s="62" customFormat="1" ht="15" thickTop="1" thickBot="1" x14ac:dyDescent="0.35">
      <c r="B400" s="97"/>
      <c r="C400" s="205"/>
      <c r="D400" s="205"/>
      <c r="E400" s="205"/>
      <c r="F400" s="205"/>
      <c r="G400" s="205"/>
      <c r="H400" s="205"/>
      <c r="I400" s="205"/>
      <c r="J400" s="205"/>
      <c r="K400" s="205"/>
      <c r="L400" s="205"/>
      <c r="M400" s="205"/>
      <c r="N400" s="205"/>
      <c r="O400" s="205"/>
      <c r="P400" s="11"/>
    </row>
    <row r="401" spans="2:17" s="97" customFormat="1" ht="27" customHeight="1" thickTop="1" thickBot="1" x14ac:dyDescent="0.4">
      <c r="B401" s="302" t="s">
        <v>442</v>
      </c>
      <c r="C401" s="205"/>
      <c r="D401" s="205"/>
      <c r="E401" s="205"/>
      <c r="F401" s="206"/>
      <c r="G401" s="205"/>
      <c r="H401" s="302" t="s">
        <v>472</v>
      </c>
      <c r="I401" s="205"/>
      <c r="J401" s="206"/>
      <c r="K401" s="533" t="str">
        <f>IF(J401&lt;&gt;P405,"Merci de ventiler le montant demandé dans le(s) département(s) concerné(s) ci-dessous","")</f>
        <v/>
      </c>
      <c r="L401" s="534"/>
      <c r="M401" s="534"/>
      <c r="N401" s="534"/>
      <c r="O401" s="534"/>
    </row>
    <row r="402" spans="2:17" ht="17.25" customHeight="1" x14ac:dyDescent="0.25"/>
    <row r="403" spans="2:17" s="62" customFormat="1" ht="20.149999999999999" customHeight="1" x14ac:dyDescent="0.25">
      <c r="B403" s="302" t="s">
        <v>440</v>
      </c>
      <c r="C403" s="78"/>
      <c r="D403" s="78"/>
      <c r="E403" s="78"/>
      <c r="F403" s="78"/>
      <c r="G403" s="78"/>
      <c r="H403" s="78"/>
      <c r="I403" s="78"/>
      <c r="J403" s="78"/>
      <c r="K403" s="78"/>
      <c r="L403" s="78"/>
      <c r="M403" s="78"/>
      <c r="N403" s="78"/>
      <c r="O403" s="78"/>
    </row>
    <row r="404" spans="2:17" ht="20.149999999999999" customHeight="1" thickBot="1" x14ac:dyDescent="0.3">
      <c r="D404" s="264" t="s">
        <v>6</v>
      </c>
      <c r="E404" s="264" t="s">
        <v>49</v>
      </c>
      <c r="F404" s="264" t="s">
        <v>50</v>
      </c>
      <c r="G404" s="264" t="s">
        <v>51</v>
      </c>
      <c r="H404" s="264" t="s">
        <v>52</v>
      </c>
      <c r="I404" s="264" t="s">
        <v>7</v>
      </c>
      <c r="J404" s="264" t="s">
        <v>8</v>
      </c>
      <c r="K404" s="264" t="s">
        <v>9</v>
      </c>
      <c r="L404" s="264" t="s">
        <v>10</v>
      </c>
      <c r="M404" s="264" t="s">
        <v>11</v>
      </c>
      <c r="N404" s="264" t="s">
        <v>12</v>
      </c>
      <c r="O404" s="264" t="s">
        <v>13</v>
      </c>
    </row>
    <row r="405" spans="2:17" s="62" customFormat="1" ht="39" customHeight="1" thickTop="1" thickBot="1" x14ac:dyDescent="0.3">
      <c r="B405" s="547" t="str">
        <f>IF(F401&gt;=P405,"","Le coût total de cette modalité sollicité auprès de l'ARS ne peut pas excéder le coût total de la modalité")</f>
        <v/>
      </c>
      <c r="C405" s="548"/>
      <c r="D405" s="206"/>
      <c r="E405" s="206"/>
      <c r="F405" s="206"/>
      <c r="G405" s="206"/>
      <c r="H405" s="206"/>
      <c r="I405" s="206"/>
      <c r="J405" s="206"/>
      <c r="K405" s="206"/>
      <c r="L405" s="206"/>
      <c r="M405" s="206"/>
      <c r="N405" s="206"/>
      <c r="O405" s="206"/>
      <c r="P405" s="271">
        <f>SUM(D405:O405)</f>
        <v>0</v>
      </c>
    </row>
    <row r="406" spans="2:17" s="62" customFormat="1" ht="20.149999999999999" customHeight="1" thickBot="1" x14ac:dyDescent="0.3">
      <c r="B406" s="78"/>
      <c r="C406" s="78"/>
      <c r="D406" s="78"/>
      <c r="E406" s="78"/>
      <c r="F406" s="78"/>
      <c r="G406" s="78"/>
      <c r="H406" s="78"/>
      <c r="I406" s="78"/>
      <c r="J406" s="78"/>
      <c r="K406" s="78"/>
      <c r="L406" s="78"/>
      <c r="M406" s="78"/>
      <c r="N406" s="78"/>
      <c r="O406" s="78"/>
    </row>
    <row r="407" spans="2:17" s="62" customFormat="1" ht="20.149999999999999" customHeight="1" thickTop="1" x14ac:dyDescent="0.25">
      <c r="B407" s="302" t="s">
        <v>334</v>
      </c>
      <c r="C407" s="302"/>
      <c r="D407" s="303"/>
      <c r="E407" s="535"/>
      <c r="F407" s="536"/>
      <c r="G407" s="536"/>
      <c r="H407" s="536"/>
      <c r="I407" s="536"/>
      <c r="J407" s="536"/>
      <c r="K407" s="536"/>
      <c r="L407" s="536"/>
      <c r="M407" s="536"/>
      <c r="N407" s="537"/>
    </row>
    <row r="408" spans="2:17" s="62" customFormat="1" ht="20.149999999999999" customHeight="1" x14ac:dyDescent="0.25">
      <c r="B408" s="78"/>
      <c r="C408" s="78"/>
      <c r="D408" s="78"/>
      <c r="E408" s="538"/>
      <c r="F408" s="539"/>
      <c r="G408" s="539"/>
      <c r="H408" s="539"/>
      <c r="I408" s="539"/>
      <c r="J408" s="539"/>
      <c r="K408" s="539"/>
      <c r="L408" s="539"/>
      <c r="M408" s="539"/>
      <c r="N408" s="540"/>
    </row>
    <row r="409" spans="2:17" s="62" customFormat="1" ht="20.149999999999999" customHeight="1" thickBot="1" x14ac:dyDescent="0.3">
      <c r="B409" s="78"/>
      <c r="C409" s="78"/>
      <c r="D409" s="78"/>
      <c r="E409" s="549"/>
      <c r="F409" s="550"/>
      <c r="G409" s="550"/>
      <c r="H409" s="550"/>
      <c r="I409" s="550"/>
      <c r="J409" s="550"/>
      <c r="K409" s="550"/>
      <c r="L409" s="550"/>
      <c r="M409" s="550"/>
      <c r="N409" s="551"/>
    </row>
    <row r="410" spans="2:17" s="62" customFormat="1" ht="20.149999999999999" customHeight="1" x14ac:dyDescent="0.25">
      <c r="B410" s="78"/>
      <c r="C410" s="78"/>
      <c r="D410" s="78"/>
      <c r="E410" s="78"/>
      <c r="F410" s="78"/>
      <c r="G410" s="78"/>
      <c r="H410" s="78"/>
      <c r="I410" s="78"/>
      <c r="J410" s="78"/>
      <c r="K410" s="78"/>
      <c r="L410" s="78"/>
      <c r="M410" s="78"/>
      <c r="N410" s="78"/>
      <c r="O410" s="78"/>
    </row>
    <row r="411" spans="2:17" s="62" customFormat="1" ht="20.149999999999999" customHeight="1" x14ac:dyDescent="0.25">
      <c r="B411" s="303" t="s">
        <v>306</v>
      </c>
      <c r="C411" s="78"/>
      <c r="D411" s="78"/>
      <c r="E411" s="78"/>
      <c r="F411" s="78"/>
      <c r="G411" s="78"/>
      <c r="H411" s="78"/>
      <c r="I411" s="78"/>
      <c r="J411" s="78"/>
      <c r="K411" s="78"/>
      <c r="L411" s="78"/>
      <c r="M411" s="78"/>
      <c r="N411" s="78"/>
      <c r="O411" s="78"/>
    </row>
    <row r="412" spans="2:17" s="62" customFormat="1" ht="10" customHeight="1" x14ac:dyDescent="0.25">
      <c r="B412" s="78"/>
      <c r="C412" s="78"/>
      <c r="D412" s="78"/>
      <c r="E412" s="78"/>
      <c r="F412" s="78"/>
      <c r="G412" s="78"/>
      <c r="H412" s="78"/>
      <c r="I412" s="78"/>
      <c r="J412" s="78"/>
      <c r="K412" s="78"/>
      <c r="L412" s="78"/>
      <c r="M412" s="78"/>
      <c r="N412" s="78"/>
      <c r="O412" s="78"/>
    </row>
    <row r="413" spans="2:17" s="62" customFormat="1" ht="71.25" customHeight="1" thickBot="1" x14ac:dyDescent="0.3">
      <c r="B413" s="78"/>
      <c r="C413" s="87"/>
      <c r="D413" s="556" t="s">
        <v>321</v>
      </c>
      <c r="E413" s="557"/>
      <c r="F413" s="555"/>
      <c r="G413" s="552" t="s">
        <v>325</v>
      </c>
      <c r="H413" s="553"/>
      <c r="I413" s="554" t="s">
        <v>322</v>
      </c>
      <c r="J413" s="555"/>
      <c r="K413" s="521" t="s">
        <v>224</v>
      </c>
      <c r="L413" s="522"/>
      <c r="M413" s="522"/>
      <c r="N413" s="522"/>
      <c r="O413" s="523"/>
      <c r="Q413" s="78"/>
    </row>
    <row r="414" spans="2:17" s="62" customFormat="1" ht="35.15" customHeight="1" thickTop="1" thickBot="1" x14ac:dyDescent="0.3">
      <c r="B414" s="78"/>
      <c r="C414" s="121"/>
      <c r="D414" s="524"/>
      <c r="E414" s="525"/>
      <c r="F414" s="526"/>
      <c r="G414" s="520"/>
      <c r="H414" s="520"/>
      <c r="I414" s="520"/>
      <c r="J414" s="520"/>
      <c r="K414" s="527"/>
      <c r="L414" s="528"/>
      <c r="M414" s="528"/>
      <c r="N414" s="528"/>
      <c r="O414" s="529"/>
      <c r="P414" s="78"/>
      <c r="Q414" s="78"/>
    </row>
    <row r="415" spans="2:17" s="62" customFormat="1" ht="35.15" customHeight="1" thickTop="1" thickBot="1" x14ac:dyDescent="0.3">
      <c r="B415" s="78"/>
      <c r="C415" s="121"/>
      <c r="D415" s="527"/>
      <c r="E415" s="528"/>
      <c r="F415" s="529"/>
      <c r="G415" s="520"/>
      <c r="H415" s="520"/>
      <c r="I415" s="520"/>
      <c r="J415" s="520"/>
      <c r="K415" s="527"/>
      <c r="L415" s="528"/>
      <c r="M415" s="528"/>
      <c r="N415" s="528"/>
      <c r="O415" s="529"/>
      <c r="P415" s="78"/>
      <c r="Q415" s="78"/>
    </row>
    <row r="416" spans="2:17" s="62" customFormat="1" ht="35.15" customHeight="1" thickTop="1" thickBot="1" x14ac:dyDescent="0.3">
      <c r="B416" s="78"/>
      <c r="C416" s="121"/>
      <c r="D416" s="527"/>
      <c r="E416" s="528"/>
      <c r="F416" s="529"/>
      <c r="G416" s="520"/>
      <c r="H416" s="520"/>
      <c r="I416" s="520"/>
      <c r="J416" s="520"/>
      <c r="K416" s="527"/>
      <c r="L416" s="528"/>
      <c r="M416" s="528"/>
      <c r="N416" s="528"/>
      <c r="O416" s="529"/>
      <c r="P416" s="78"/>
      <c r="Q416" s="78"/>
    </row>
    <row r="417" spans="2:16" s="62" customFormat="1" ht="14.5" thickTop="1" x14ac:dyDescent="0.3">
      <c r="B417" s="78"/>
      <c r="C417" s="66"/>
      <c r="D417" s="66"/>
      <c r="E417" s="67"/>
      <c r="F417" s="67"/>
      <c r="G417" s="67"/>
      <c r="H417" s="67"/>
      <c r="I417" s="67"/>
      <c r="J417" s="67"/>
      <c r="K417" s="68"/>
      <c r="L417" s="68"/>
      <c r="M417" s="68"/>
      <c r="N417" s="78"/>
      <c r="O417" s="78"/>
      <c r="P417" s="11"/>
    </row>
    <row r="418" spans="2:16" s="62" customFormat="1" ht="14" x14ac:dyDescent="0.3">
      <c r="B418" s="191" t="s">
        <v>301</v>
      </c>
      <c r="C418" s="66"/>
      <c r="D418" s="66"/>
      <c r="E418" s="67"/>
      <c r="F418" s="67"/>
      <c r="G418" s="67"/>
      <c r="H418" s="67"/>
      <c r="I418" s="67"/>
      <c r="J418" s="67"/>
      <c r="K418" s="68"/>
      <c r="L418" s="68"/>
      <c r="M418" s="68"/>
      <c r="N418" s="78"/>
      <c r="O418" s="78"/>
      <c r="P418" s="11"/>
    </row>
    <row r="419" spans="2:16" s="62" customFormat="1" ht="14" x14ac:dyDescent="0.3">
      <c r="B419" s="191"/>
      <c r="C419" s="66"/>
      <c r="D419" s="66"/>
      <c r="E419" s="67"/>
      <c r="F419" s="67"/>
      <c r="G419" s="67"/>
      <c r="H419" s="67"/>
      <c r="I419" s="67"/>
      <c r="J419" s="67"/>
      <c r="K419" s="68"/>
      <c r="L419" s="68"/>
      <c r="M419" s="68"/>
      <c r="N419" s="78"/>
      <c r="O419" s="78"/>
      <c r="P419" s="11"/>
    </row>
    <row r="420" spans="2:16" s="62" customFormat="1" ht="14" x14ac:dyDescent="0.3">
      <c r="B420" s="191"/>
      <c r="C420" s="66"/>
      <c r="D420" s="66"/>
      <c r="E420" s="67"/>
      <c r="F420" s="67"/>
      <c r="G420" s="67"/>
      <c r="H420" s="67"/>
      <c r="I420" s="67"/>
      <c r="J420" s="67"/>
      <c r="K420" s="68"/>
      <c r="L420" s="68"/>
      <c r="M420" s="68"/>
      <c r="N420" s="78"/>
      <c r="O420" s="78"/>
      <c r="P420" s="11"/>
    </row>
    <row r="421" spans="2:16" s="62" customFormat="1" ht="14" x14ac:dyDescent="0.3">
      <c r="B421" s="84"/>
      <c r="C421" s="84"/>
      <c r="D421" s="84"/>
      <c r="E421" s="84"/>
      <c r="F421" s="84"/>
      <c r="G421" s="84"/>
      <c r="H421" s="84"/>
      <c r="I421" s="84"/>
      <c r="J421" s="84"/>
      <c r="K421" s="84"/>
      <c r="L421" s="84"/>
      <c r="M421" s="84"/>
      <c r="N421" s="84"/>
      <c r="O421" s="84"/>
      <c r="P421" s="11"/>
    </row>
    <row r="422" spans="2:16" s="62" customFormat="1" ht="15" x14ac:dyDescent="0.3">
      <c r="B422" s="70" t="s">
        <v>461</v>
      </c>
      <c r="C422" s="84"/>
      <c r="D422" s="84"/>
      <c r="E422" s="530"/>
      <c r="F422" s="531"/>
      <c r="G422" s="531"/>
      <c r="H422" s="531"/>
      <c r="I422" s="531"/>
      <c r="J422" s="531"/>
      <c r="K422" s="531"/>
      <c r="L422" s="531"/>
      <c r="M422" s="531"/>
      <c r="N422" s="532"/>
      <c r="O422" s="84"/>
      <c r="P422" s="11"/>
    </row>
    <row r="423" spans="2:16" s="62" customFormat="1" ht="14" x14ac:dyDescent="0.3">
      <c r="B423" s="84"/>
      <c r="C423" s="84"/>
      <c r="D423" s="84"/>
      <c r="E423" s="84"/>
      <c r="F423" s="84"/>
      <c r="G423" s="84"/>
      <c r="H423" s="84"/>
      <c r="I423" s="84"/>
      <c r="J423" s="84"/>
      <c r="K423" s="84"/>
      <c r="L423" s="84"/>
      <c r="M423" s="84"/>
      <c r="N423" s="84"/>
      <c r="O423" s="84"/>
      <c r="P423" s="11"/>
    </row>
    <row r="424" spans="2:16" s="62" customFormat="1" ht="14.5" thickBot="1" x14ac:dyDescent="0.35">
      <c r="B424" s="80"/>
      <c r="C424" s="80"/>
      <c r="D424" s="80"/>
      <c r="E424" s="80"/>
      <c r="F424" s="80"/>
      <c r="G424" s="80"/>
      <c r="H424" s="80"/>
      <c r="I424" s="80"/>
      <c r="J424" s="80"/>
      <c r="K424" s="80"/>
      <c r="L424" s="80"/>
      <c r="M424" s="80"/>
      <c r="N424" s="80"/>
      <c r="O424" s="80"/>
      <c r="P424" s="11"/>
    </row>
    <row r="425" spans="2:16" ht="27.75" customHeight="1" thickTop="1" thickBot="1" x14ac:dyDescent="0.3">
      <c r="B425" s="316" t="s">
        <v>496</v>
      </c>
      <c r="C425" s="559"/>
      <c r="D425" s="560"/>
      <c r="E425" s="560"/>
      <c r="F425" s="561"/>
      <c r="G425" s="247"/>
      <c r="H425" s="247"/>
      <c r="I425" s="321" t="str">
        <f>IF(C425="Autre","Préciser","")</f>
        <v/>
      </c>
      <c r="J425" s="562"/>
      <c r="K425" s="562"/>
      <c r="L425" s="562"/>
      <c r="M425" s="562"/>
      <c r="N425" s="274"/>
    </row>
    <row r="426" spans="2:16" s="62" customFormat="1" ht="14.5" thickTop="1" x14ac:dyDescent="0.3">
      <c r="B426" s="57"/>
      <c r="C426" s="288"/>
      <c r="D426" s="288"/>
      <c r="E426" s="288"/>
      <c r="F426" s="288"/>
      <c r="G426" s="288"/>
      <c r="H426" s="288"/>
      <c r="I426" s="288"/>
      <c r="J426" s="288"/>
      <c r="K426" s="288"/>
      <c r="L426" s="288"/>
      <c r="M426" s="288"/>
      <c r="N426" s="288"/>
      <c r="O426" s="288"/>
      <c r="P426" s="11"/>
    </row>
    <row r="427" spans="2:16" s="62" customFormat="1" ht="14.5" thickBot="1" x14ac:dyDescent="0.35">
      <c r="B427" s="77"/>
      <c r="C427" s="64"/>
      <c r="D427" s="288"/>
      <c r="E427" s="77"/>
      <c r="F427" s="77"/>
      <c r="G427" s="77"/>
      <c r="H427" s="77"/>
      <c r="I427" s="77"/>
      <c r="J427" s="77"/>
      <c r="K427" s="77"/>
      <c r="L427" s="77"/>
      <c r="M427" s="77"/>
      <c r="N427" s="77"/>
      <c r="O427" s="77"/>
      <c r="P427" s="11"/>
    </row>
    <row r="428" spans="2:16" s="62" customFormat="1" ht="15" thickTop="1" thickBot="1" x14ac:dyDescent="0.35">
      <c r="B428" s="69" t="s">
        <v>42</v>
      </c>
      <c r="C428" s="64"/>
      <c r="D428" s="77"/>
      <c r="E428" s="77"/>
      <c r="F428" s="186"/>
      <c r="G428" s="77"/>
      <c r="H428" s="190" t="s">
        <v>323</v>
      </c>
      <c r="I428" s="187"/>
      <c r="J428" s="77"/>
      <c r="K428" s="190" t="s">
        <v>324</v>
      </c>
      <c r="L428" s="77"/>
      <c r="M428" s="187"/>
      <c r="N428" s="77"/>
      <c r="O428" s="77"/>
      <c r="P428" s="11"/>
    </row>
    <row r="429" spans="2:16" s="62" customFormat="1" ht="14.5" thickTop="1" x14ac:dyDescent="0.3">
      <c r="B429" s="77"/>
      <c r="C429" s="64"/>
      <c r="D429" s="288"/>
      <c r="E429" s="77"/>
      <c r="F429" s="77"/>
      <c r="G429" s="77"/>
      <c r="H429" s="77"/>
      <c r="I429" s="77"/>
      <c r="J429" s="77"/>
      <c r="K429" s="77"/>
      <c r="L429" s="77"/>
      <c r="M429" s="77"/>
      <c r="N429" s="77"/>
      <c r="O429" s="77"/>
      <c r="P429" s="11"/>
    </row>
    <row r="430" spans="2:16" s="62" customFormat="1" ht="14.5" thickBot="1" x14ac:dyDescent="0.35">
      <c r="B430" s="77"/>
      <c r="C430" s="77"/>
      <c r="D430" s="77"/>
      <c r="E430" s="77"/>
      <c r="F430" s="77"/>
      <c r="G430" s="77"/>
      <c r="H430" s="77"/>
      <c r="I430" s="77"/>
      <c r="J430" s="77"/>
      <c r="K430" s="77"/>
      <c r="L430" s="77"/>
      <c r="M430" s="77"/>
      <c r="N430" s="77"/>
      <c r="O430" s="77"/>
      <c r="P430" s="11"/>
    </row>
    <row r="431" spans="2:16" s="62" customFormat="1" ht="14.5" thickTop="1" x14ac:dyDescent="0.3">
      <c r="B431" s="76" t="s">
        <v>70</v>
      </c>
      <c r="C431" s="535"/>
      <c r="D431" s="536"/>
      <c r="E431" s="536"/>
      <c r="F431" s="536"/>
      <c r="G431" s="536"/>
      <c r="H431" s="536"/>
      <c r="I431" s="536"/>
      <c r="J431" s="536"/>
      <c r="K431" s="536"/>
      <c r="L431" s="536"/>
      <c r="M431" s="536"/>
      <c r="N431" s="536"/>
      <c r="O431" s="537"/>
      <c r="P431" s="11"/>
    </row>
    <row r="432" spans="2:16" s="62" customFormat="1" ht="14" x14ac:dyDescent="0.3">
      <c r="B432" s="77"/>
      <c r="C432" s="538"/>
      <c r="D432" s="539"/>
      <c r="E432" s="539"/>
      <c r="F432" s="539"/>
      <c r="G432" s="539"/>
      <c r="H432" s="539"/>
      <c r="I432" s="539"/>
      <c r="J432" s="539"/>
      <c r="K432" s="539"/>
      <c r="L432" s="539"/>
      <c r="M432" s="539"/>
      <c r="N432" s="539"/>
      <c r="O432" s="540"/>
      <c r="P432" s="11"/>
    </row>
    <row r="433" spans="2:16" s="62" customFormat="1" ht="14" x14ac:dyDescent="0.3">
      <c r="B433" s="77"/>
      <c r="C433" s="538"/>
      <c r="D433" s="539"/>
      <c r="E433" s="539"/>
      <c r="F433" s="539"/>
      <c r="G433" s="539"/>
      <c r="H433" s="539"/>
      <c r="I433" s="539"/>
      <c r="J433" s="539"/>
      <c r="K433" s="539"/>
      <c r="L433" s="539"/>
      <c r="M433" s="539"/>
      <c r="N433" s="539"/>
      <c r="O433" s="540"/>
      <c r="P433" s="11"/>
    </row>
    <row r="434" spans="2:16" s="62" customFormat="1" ht="14.5" thickBot="1" x14ac:dyDescent="0.35">
      <c r="B434" s="77"/>
      <c r="C434" s="541"/>
      <c r="D434" s="542"/>
      <c r="E434" s="542"/>
      <c r="F434" s="542"/>
      <c r="G434" s="542"/>
      <c r="H434" s="542"/>
      <c r="I434" s="542"/>
      <c r="J434" s="542"/>
      <c r="K434" s="542"/>
      <c r="L434" s="542"/>
      <c r="M434" s="542"/>
      <c r="N434" s="542"/>
      <c r="O434" s="543"/>
      <c r="P434" s="11"/>
    </row>
    <row r="435" spans="2:16" s="62" customFormat="1" ht="15" thickTop="1" thickBot="1" x14ac:dyDescent="0.35">
      <c r="B435" s="77"/>
      <c r="C435" s="65"/>
      <c r="D435" s="65"/>
      <c r="E435" s="65"/>
      <c r="F435" s="65"/>
      <c r="G435" s="65"/>
      <c r="H435" s="65"/>
      <c r="I435" s="65"/>
      <c r="J435" s="65"/>
      <c r="K435" s="65"/>
      <c r="L435" s="65"/>
      <c r="M435" s="65"/>
      <c r="N435" s="65"/>
      <c r="O435" s="65"/>
      <c r="P435" s="11"/>
    </row>
    <row r="436" spans="2:16" s="62" customFormat="1" ht="15" thickTop="1" thickBot="1" x14ac:dyDescent="0.35">
      <c r="B436" s="285" t="s">
        <v>71</v>
      </c>
      <c r="C436" s="77"/>
      <c r="D436" s="77"/>
      <c r="E436" s="307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11"/>
    </row>
    <row r="437" spans="2:16" s="62" customFormat="1" ht="15" thickTop="1" thickBot="1" x14ac:dyDescent="0.35">
      <c r="B437" s="77"/>
      <c r="C437" s="77"/>
      <c r="D437" s="77"/>
      <c r="E437" s="77"/>
      <c r="F437" s="77"/>
      <c r="G437" s="77"/>
      <c r="H437" s="77"/>
      <c r="I437" s="77"/>
      <c r="J437" s="77"/>
      <c r="K437" s="77"/>
      <c r="L437" s="77"/>
      <c r="M437" s="77"/>
      <c r="N437" s="77"/>
      <c r="O437" s="77"/>
      <c r="P437" s="11"/>
    </row>
    <row r="438" spans="2:16" s="62" customFormat="1" ht="15" thickTop="1" thickBot="1" x14ac:dyDescent="0.35">
      <c r="B438" s="69" t="s">
        <v>72</v>
      </c>
      <c r="C438" s="77"/>
      <c r="D438" s="77"/>
      <c r="E438" s="30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11"/>
    </row>
    <row r="439" spans="2:16" s="62" customFormat="1" ht="15" thickTop="1" thickBot="1" x14ac:dyDescent="0.35">
      <c r="B439" s="85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11"/>
    </row>
    <row r="440" spans="2:16" s="62" customFormat="1" ht="15" thickTop="1" thickBot="1" x14ac:dyDescent="0.35">
      <c r="B440" s="69" t="s">
        <v>18</v>
      </c>
      <c r="C440" s="77"/>
      <c r="D440" s="77"/>
      <c r="E440" s="134"/>
      <c r="F440" s="77"/>
      <c r="G440" s="69" t="s">
        <v>451</v>
      </c>
      <c r="H440" s="77"/>
      <c r="I440" s="544"/>
      <c r="J440" s="545"/>
      <c r="K440" s="545"/>
      <c r="L440" s="545"/>
      <c r="M440" s="545"/>
      <c r="N440" s="545"/>
      <c r="O440" s="546"/>
      <c r="P440" s="11"/>
    </row>
    <row r="441" spans="2:16" s="62" customFormat="1" ht="14.5" thickTop="1" x14ac:dyDescent="0.3"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11"/>
    </row>
    <row r="442" spans="2:16" s="62" customFormat="1" ht="14.5" thickBot="1" x14ac:dyDescent="0.35">
      <c r="B442" s="85" t="s">
        <v>452</v>
      </c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11"/>
    </row>
    <row r="443" spans="2:16" s="62" customFormat="1" ht="14.5" thickTop="1" x14ac:dyDescent="0.3">
      <c r="B443" s="77"/>
      <c r="C443" s="535"/>
      <c r="D443" s="536"/>
      <c r="E443" s="536"/>
      <c r="F443" s="536"/>
      <c r="G443" s="536"/>
      <c r="H443" s="536"/>
      <c r="I443" s="536"/>
      <c r="J443" s="536"/>
      <c r="K443" s="536"/>
      <c r="L443" s="536"/>
      <c r="M443" s="536"/>
      <c r="N443" s="536"/>
      <c r="O443" s="537"/>
      <c r="P443" s="11"/>
    </row>
    <row r="444" spans="2:16" s="62" customFormat="1" ht="14" x14ac:dyDescent="0.3">
      <c r="B444" s="77"/>
      <c r="C444" s="538"/>
      <c r="D444" s="539"/>
      <c r="E444" s="539"/>
      <c r="F444" s="539"/>
      <c r="G444" s="539"/>
      <c r="H444" s="539"/>
      <c r="I444" s="539"/>
      <c r="J444" s="539"/>
      <c r="K444" s="539"/>
      <c r="L444" s="539"/>
      <c r="M444" s="539"/>
      <c r="N444" s="539"/>
      <c r="O444" s="540"/>
      <c r="P444" s="11"/>
    </row>
    <row r="445" spans="2:16" s="62" customFormat="1" ht="14.5" thickBot="1" x14ac:dyDescent="0.35">
      <c r="B445" s="6"/>
      <c r="C445" s="541"/>
      <c r="D445" s="542"/>
      <c r="E445" s="542"/>
      <c r="F445" s="542"/>
      <c r="G445" s="542"/>
      <c r="H445" s="542"/>
      <c r="I445" s="542"/>
      <c r="J445" s="542"/>
      <c r="K445" s="542"/>
      <c r="L445" s="542"/>
      <c r="M445" s="542"/>
      <c r="N445" s="542"/>
      <c r="O445" s="543"/>
      <c r="P445" s="11"/>
    </row>
    <row r="446" spans="2:16" s="62" customFormat="1" ht="15" thickTop="1" thickBot="1" x14ac:dyDescent="0.35">
      <c r="B446" s="97"/>
      <c r="C446" s="205"/>
      <c r="D446" s="205"/>
      <c r="E446" s="205"/>
      <c r="F446" s="205"/>
      <c r="G446" s="205"/>
      <c r="H446" s="205"/>
      <c r="I446" s="205"/>
      <c r="J446" s="205"/>
      <c r="K446" s="205"/>
      <c r="L446" s="205"/>
      <c r="M446" s="205"/>
      <c r="N446" s="205"/>
      <c r="O446" s="205"/>
      <c r="P446" s="11"/>
    </row>
    <row r="447" spans="2:16" s="97" customFormat="1" ht="27" customHeight="1" thickTop="1" thickBot="1" x14ac:dyDescent="0.4">
      <c r="B447" s="302" t="s">
        <v>442</v>
      </c>
      <c r="C447" s="205"/>
      <c r="D447" s="205"/>
      <c r="E447" s="205"/>
      <c r="F447" s="206"/>
      <c r="G447" s="205"/>
      <c r="H447" s="302" t="s">
        <v>472</v>
      </c>
      <c r="I447" s="205"/>
      <c r="J447" s="206"/>
      <c r="K447" s="533" t="str">
        <f>IF(J447&lt;&gt;P451,"Merci de ventiler le montant demandé dans le(s) département(s) concerné(s) ci-dessous","")</f>
        <v/>
      </c>
      <c r="L447" s="534"/>
      <c r="M447" s="534"/>
      <c r="N447" s="534"/>
      <c r="O447" s="534"/>
    </row>
    <row r="448" spans="2:16" ht="17.25" customHeight="1" x14ac:dyDescent="0.25"/>
    <row r="449" spans="2:17" s="62" customFormat="1" ht="20.149999999999999" customHeight="1" x14ac:dyDescent="0.25">
      <c r="B449" s="302" t="s">
        <v>440</v>
      </c>
      <c r="C449" s="78"/>
      <c r="D449" s="78"/>
      <c r="E449" s="78"/>
      <c r="F449" s="78"/>
      <c r="G449" s="78"/>
      <c r="H449" s="78"/>
      <c r="I449" s="78"/>
      <c r="J449" s="78"/>
      <c r="K449" s="78"/>
      <c r="L449" s="78"/>
      <c r="M449" s="78"/>
      <c r="N449" s="78"/>
      <c r="O449" s="78"/>
    </row>
    <row r="450" spans="2:17" ht="20.149999999999999" customHeight="1" thickBot="1" x14ac:dyDescent="0.3">
      <c r="D450" s="264" t="s">
        <v>6</v>
      </c>
      <c r="E450" s="264" t="s">
        <v>49</v>
      </c>
      <c r="F450" s="264" t="s">
        <v>50</v>
      </c>
      <c r="G450" s="264" t="s">
        <v>51</v>
      </c>
      <c r="H450" s="264" t="s">
        <v>52</v>
      </c>
      <c r="I450" s="264" t="s">
        <v>7</v>
      </c>
      <c r="J450" s="264" t="s">
        <v>8</v>
      </c>
      <c r="K450" s="264" t="s">
        <v>9</v>
      </c>
      <c r="L450" s="264" t="s">
        <v>10</v>
      </c>
      <c r="M450" s="264" t="s">
        <v>11</v>
      </c>
      <c r="N450" s="264" t="s">
        <v>12</v>
      </c>
      <c r="O450" s="264" t="s">
        <v>13</v>
      </c>
    </row>
    <row r="451" spans="2:17" s="62" customFormat="1" ht="39" customHeight="1" thickTop="1" thickBot="1" x14ac:dyDescent="0.3">
      <c r="B451" s="547" t="str">
        <f>IF(F447&gt;=P451,"","Le coût total de cette modalité sollicité auprès de l'ARS ne peut pas excéder le coût total de la modalité")</f>
        <v/>
      </c>
      <c r="C451" s="548"/>
      <c r="D451" s="206"/>
      <c r="E451" s="206"/>
      <c r="F451" s="206"/>
      <c r="G451" s="206"/>
      <c r="H451" s="206"/>
      <c r="I451" s="206"/>
      <c r="J451" s="206"/>
      <c r="K451" s="206"/>
      <c r="L451" s="206"/>
      <c r="M451" s="206"/>
      <c r="N451" s="206"/>
      <c r="O451" s="206"/>
      <c r="P451" s="271">
        <f>SUM(D451:O451)</f>
        <v>0</v>
      </c>
    </row>
    <row r="452" spans="2:17" s="62" customFormat="1" ht="20.149999999999999" customHeight="1" thickBot="1" x14ac:dyDescent="0.3">
      <c r="B452" s="78"/>
      <c r="C452" s="78"/>
      <c r="D452" s="78"/>
      <c r="E452" s="78"/>
      <c r="F452" s="78"/>
      <c r="G452" s="78"/>
      <c r="H452" s="78"/>
      <c r="I452" s="78"/>
      <c r="J452" s="78"/>
      <c r="K452" s="78"/>
      <c r="L452" s="78"/>
      <c r="M452" s="78"/>
      <c r="N452" s="78"/>
      <c r="O452" s="78"/>
    </row>
    <row r="453" spans="2:17" s="62" customFormat="1" ht="20.149999999999999" customHeight="1" thickTop="1" x14ac:dyDescent="0.25">
      <c r="B453" s="302" t="s">
        <v>334</v>
      </c>
      <c r="C453" s="302"/>
      <c r="D453" s="303"/>
      <c r="E453" s="535"/>
      <c r="F453" s="536"/>
      <c r="G453" s="536"/>
      <c r="H453" s="536"/>
      <c r="I453" s="536"/>
      <c r="J453" s="536"/>
      <c r="K453" s="536"/>
      <c r="L453" s="536"/>
      <c r="M453" s="536"/>
      <c r="N453" s="537"/>
    </row>
    <row r="454" spans="2:17" s="62" customFormat="1" ht="20.149999999999999" customHeight="1" x14ac:dyDescent="0.25">
      <c r="B454" s="78"/>
      <c r="C454" s="78"/>
      <c r="D454" s="78"/>
      <c r="E454" s="538"/>
      <c r="F454" s="539"/>
      <c r="G454" s="539"/>
      <c r="H454" s="539"/>
      <c r="I454" s="539"/>
      <c r="J454" s="539"/>
      <c r="K454" s="539"/>
      <c r="L454" s="539"/>
      <c r="M454" s="539"/>
      <c r="N454" s="540"/>
    </row>
    <row r="455" spans="2:17" s="62" customFormat="1" ht="20.149999999999999" customHeight="1" thickBot="1" x14ac:dyDescent="0.3">
      <c r="B455" s="78"/>
      <c r="C455" s="78"/>
      <c r="D455" s="78"/>
      <c r="E455" s="549"/>
      <c r="F455" s="550"/>
      <c r="G455" s="550"/>
      <c r="H455" s="550"/>
      <c r="I455" s="550"/>
      <c r="J455" s="550"/>
      <c r="K455" s="550"/>
      <c r="L455" s="550"/>
      <c r="M455" s="550"/>
      <c r="N455" s="551"/>
    </row>
    <row r="456" spans="2:17" s="62" customFormat="1" ht="20.149999999999999" customHeight="1" x14ac:dyDescent="0.25">
      <c r="B456" s="78"/>
      <c r="C456" s="78"/>
      <c r="D456" s="78"/>
      <c r="E456" s="78"/>
      <c r="F456" s="78"/>
      <c r="G456" s="78"/>
      <c r="H456" s="78"/>
      <c r="I456" s="78"/>
      <c r="J456" s="78"/>
      <c r="K456" s="78"/>
      <c r="L456" s="78"/>
      <c r="M456" s="78"/>
      <c r="N456" s="78"/>
      <c r="O456" s="78"/>
    </row>
    <row r="457" spans="2:17" s="62" customFormat="1" ht="20.149999999999999" customHeight="1" x14ac:dyDescent="0.25">
      <c r="B457" s="303" t="s">
        <v>306</v>
      </c>
      <c r="C457" s="78"/>
      <c r="D457" s="78"/>
      <c r="E457" s="78"/>
      <c r="F457" s="78"/>
      <c r="G457" s="78"/>
      <c r="H457" s="78"/>
      <c r="I457" s="78"/>
      <c r="J457" s="78"/>
      <c r="K457" s="78"/>
      <c r="L457" s="78"/>
      <c r="M457" s="78"/>
      <c r="N457" s="78"/>
      <c r="O457" s="78"/>
    </row>
    <row r="458" spans="2:17" s="62" customFormat="1" ht="10" customHeight="1" x14ac:dyDescent="0.25">
      <c r="B458" s="78"/>
      <c r="C458" s="78"/>
      <c r="D458" s="78"/>
      <c r="E458" s="78"/>
      <c r="F458" s="78"/>
      <c r="G458" s="78"/>
      <c r="H458" s="78"/>
      <c r="I458" s="78"/>
      <c r="J458" s="78"/>
      <c r="K458" s="78"/>
      <c r="L458" s="78"/>
      <c r="M458" s="78"/>
      <c r="N458" s="78"/>
      <c r="O458" s="78"/>
    </row>
    <row r="459" spans="2:17" s="62" customFormat="1" ht="71.25" customHeight="1" thickBot="1" x14ac:dyDescent="0.3">
      <c r="B459" s="78"/>
      <c r="C459" s="87"/>
      <c r="D459" s="556" t="s">
        <v>321</v>
      </c>
      <c r="E459" s="557"/>
      <c r="F459" s="555"/>
      <c r="G459" s="552" t="s">
        <v>325</v>
      </c>
      <c r="H459" s="553"/>
      <c r="I459" s="554" t="s">
        <v>322</v>
      </c>
      <c r="J459" s="555"/>
      <c r="K459" s="521" t="s">
        <v>224</v>
      </c>
      <c r="L459" s="522"/>
      <c r="M459" s="522"/>
      <c r="N459" s="522"/>
      <c r="O459" s="523"/>
      <c r="Q459" s="78"/>
    </row>
    <row r="460" spans="2:17" s="62" customFormat="1" ht="35.15" customHeight="1" thickTop="1" thickBot="1" x14ac:dyDescent="0.3">
      <c r="B460" s="78"/>
      <c r="C460" s="121"/>
      <c r="D460" s="524"/>
      <c r="E460" s="525"/>
      <c r="F460" s="526"/>
      <c r="G460" s="520"/>
      <c r="H460" s="520"/>
      <c r="I460" s="520"/>
      <c r="J460" s="520"/>
      <c r="K460" s="527"/>
      <c r="L460" s="528"/>
      <c r="M460" s="528"/>
      <c r="N460" s="528"/>
      <c r="O460" s="529"/>
      <c r="P460" s="78"/>
      <c r="Q460" s="78"/>
    </row>
    <row r="461" spans="2:17" s="62" customFormat="1" ht="35.15" customHeight="1" thickTop="1" thickBot="1" x14ac:dyDescent="0.3">
      <c r="B461" s="78"/>
      <c r="C461" s="121"/>
      <c r="D461" s="527"/>
      <c r="E461" s="528"/>
      <c r="F461" s="529"/>
      <c r="G461" s="520"/>
      <c r="H461" s="520"/>
      <c r="I461" s="520"/>
      <c r="J461" s="520"/>
      <c r="K461" s="527"/>
      <c r="L461" s="528"/>
      <c r="M461" s="528"/>
      <c r="N461" s="528"/>
      <c r="O461" s="529"/>
      <c r="P461" s="78"/>
      <c r="Q461" s="78"/>
    </row>
    <row r="462" spans="2:17" s="62" customFormat="1" ht="35.15" customHeight="1" thickTop="1" thickBot="1" x14ac:dyDescent="0.3">
      <c r="B462" s="78"/>
      <c r="C462" s="121"/>
      <c r="D462" s="527"/>
      <c r="E462" s="528"/>
      <c r="F462" s="529"/>
      <c r="G462" s="520"/>
      <c r="H462" s="520"/>
      <c r="I462" s="520"/>
      <c r="J462" s="520"/>
      <c r="K462" s="527"/>
      <c r="L462" s="528"/>
      <c r="M462" s="528"/>
      <c r="N462" s="528"/>
      <c r="O462" s="529"/>
      <c r="P462" s="78"/>
      <c r="Q462" s="78"/>
    </row>
    <row r="463" spans="2:17" s="62" customFormat="1" ht="14.5" thickTop="1" x14ac:dyDescent="0.3">
      <c r="B463" s="78"/>
      <c r="C463" s="66"/>
      <c r="D463" s="66"/>
      <c r="E463" s="67"/>
      <c r="F463" s="67"/>
      <c r="G463" s="67"/>
      <c r="H463" s="67"/>
      <c r="I463" s="67"/>
      <c r="J463" s="67"/>
      <c r="K463" s="68"/>
      <c r="L463" s="68"/>
      <c r="M463" s="68"/>
      <c r="N463" s="78"/>
      <c r="O463" s="78"/>
      <c r="P463" s="11"/>
    </row>
    <row r="464" spans="2:17" s="62" customFormat="1" ht="14" x14ac:dyDescent="0.3">
      <c r="B464" s="191" t="s">
        <v>301</v>
      </c>
      <c r="C464" s="66"/>
      <c r="D464" s="66"/>
      <c r="E464" s="67"/>
      <c r="F464" s="67"/>
      <c r="G464" s="67"/>
      <c r="H464" s="67"/>
      <c r="I464" s="67"/>
      <c r="J464" s="67"/>
      <c r="K464" s="68"/>
      <c r="L464" s="68"/>
      <c r="M464" s="68"/>
      <c r="N464" s="78"/>
      <c r="O464" s="78"/>
      <c r="P464" s="11"/>
    </row>
    <row r="465" spans="2:16" s="62" customFormat="1" ht="14" x14ac:dyDescent="0.3">
      <c r="B465" s="191"/>
      <c r="C465" s="66"/>
      <c r="D465" s="66"/>
      <c r="E465" s="67"/>
      <c r="F465" s="67"/>
      <c r="G465" s="67"/>
      <c r="H465" s="67"/>
      <c r="I465" s="67"/>
      <c r="J465" s="67"/>
      <c r="K465" s="68"/>
      <c r="L465" s="68"/>
      <c r="M465" s="68"/>
      <c r="N465" s="78"/>
      <c r="O465" s="78"/>
      <c r="P465" s="11"/>
    </row>
    <row r="466" spans="2:16" ht="10" customHeight="1" x14ac:dyDescent="0.3">
      <c r="B466" s="3"/>
      <c r="C466" s="80"/>
      <c r="D466" s="80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80"/>
      <c r="P466" s="80"/>
    </row>
    <row r="467" spans="2:16" ht="20.149999999999999" customHeight="1" x14ac:dyDescent="0.3">
      <c r="B467" s="563" t="s">
        <v>267</v>
      </c>
      <c r="C467" s="563"/>
      <c r="D467" s="563"/>
      <c r="E467" s="563"/>
      <c r="F467" s="563"/>
      <c r="G467" s="563"/>
      <c r="H467" s="563"/>
      <c r="I467" s="563"/>
      <c r="J467" s="563"/>
      <c r="K467" s="563"/>
      <c r="L467" s="563"/>
      <c r="M467" s="563"/>
      <c r="N467" s="563"/>
      <c r="O467" s="563"/>
      <c r="P467" s="80"/>
    </row>
    <row r="468" spans="2:16" ht="10" customHeight="1" x14ac:dyDescent="0.3">
      <c r="B468" s="80"/>
      <c r="C468" s="80"/>
      <c r="D468" s="80"/>
      <c r="E468" s="80"/>
      <c r="F468" s="80"/>
      <c r="G468" s="80"/>
      <c r="H468" s="80"/>
      <c r="I468" s="80"/>
      <c r="J468" s="80"/>
      <c r="K468" s="80"/>
      <c r="L468" s="80"/>
      <c r="M468" s="80"/>
      <c r="N468" s="80"/>
      <c r="O468" s="80"/>
      <c r="P468" s="80"/>
    </row>
    <row r="469" spans="2:16" s="14" customFormat="1" ht="20.149999999999999" customHeight="1" x14ac:dyDescent="0.35">
      <c r="B469" s="180" t="s">
        <v>414</v>
      </c>
    </row>
    <row r="470" spans="2:16" ht="14" x14ac:dyDescent="0.3">
      <c r="B470" s="80"/>
      <c r="C470" s="80"/>
      <c r="D470" s="80"/>
      <c r="E470" s="80"/>
      <c r="F470" s="80"/>
      <c r="G470" s="80"/>
      <c r="H470" s="80"/>
      <c r="I470" s="80"/>
      <c r="J470" s="80"/>
      <c r="K470" s="80"/>
      <c r="L470" s="80"/>
      <c r="M470" s="80"/>
      <c r="N470" s="80"/>
      <c r="O470" s="80"/>
      <c r="P470" s="80"/>
    </row>
    <row r="471" spans="2:16" s="13" customFormat="1" ht="43.5" customHeight="1" thickBot="1" x14ac:dyDescent="0.4">
      <c r="B471" s="617" t="s">
        <v>43</v>
      </c>
      <c r="C471" s="618"/>
      <c r="D471" s="619" t="s">
        <v>288</v>
      </c>
      <c r="E471" s="619"/>
      <c r="F471" s="619" t="s">
        <v>252</v>
      </c>
      <c r="G471" s="619"/>
      <c r="H471" s="619" t="s">
        <v>222</v>
      </c>
      <c r="I471" s="619"/>
      <c r="J471" s="12"/>
      <c r="K471" s="12"/>
      <c r="L471" s="12"/>
      <c r="M471" s="12"/>
      <c r="N471" s="12"/>
      <c r="O471" s="12"/>
      <c r="P471" s="12"/>
    </row>
    <row r="472" spans="2:16" s="60" customFormat="1" ht="25" customHeight="1" thickTop="1" thickBot="1" x14ac:dyDescent="0.4">
      <c r="B472" s="614"/>
      <c r="C472" s="615"/>
      <c r="D472" s="616"/>
      <c r="E472" s="616"/>
      <c r="F472" s="616"/>
      <c r="G472" s="616"/>
      <c r="H472" s="616"/>
      <c r="I472" s="616"/>
      <c r="J472" s="4"/>
      <c r="K472" s="4"/>
      <c r="L472" s="4"/>
      <c r="M472" s="4"/>
      <c r="N472" s="4"/>
      <c r="O472" s="4"/>
      <c r="P472" s="4"/>
    </row>
    <row r="473" spans="2:16" s="60" customFormat="1" ht="25" customHeight="1" thickTop="1" thickBot="1" x14ac:dyDescent="0.4">
      <c r="B473" s="614"/>
      <c r="C473" s="615"/>
      <c r="D473" s="616"/>
      <c r="E473" s="616"/>
      <c r="F473" s="616"/>
      <c r="G473" s="616"/>
      <c r="H473" s="616"/>
      <c r="I473" s="616"/>
      <c r="J473" s="4"/>
      <c r="K473" s="4"/>
      <c r="L473" s="4"/>
      <c r="M473" s="4"/>
      <c r="N473" s="4"/>
      <c r="O473" s="4"/>
      <c r="P473" s="4"/>
    </row>
    <row r="474" spans="2:16" s="60" customFormat="1" ht="25" customHeight="1" thickTop="1" thickBot="1" x14ac:dyDescent="0.4">
      <c r="B474" s="614"/>
      <c r="C474" s="615"/>
      <c r="D474" s="616"/>
      <c r="E474" s="616"/>
      <c r="F474" s="616"/>
      <c r="G474" s="616"/>
      <c r="H474" s="616"/>
      <c r="I474" s="616"/>
      <c r="J474" s="4"/>
      <c r="K474" s="4"/>
      <c r="L474" s="4"/>
      <c r="M474" s="4"/>
      <c r="N474" s="4"/>
      <c r="O474" s="4"/>
      <c r="P474" s="4"/>
    </row>
    <row r="475" spans="2:16" s="60" customFormat="1" ht="25" customHeight="1" thickTop="1" thickBot="1" x14ac:dyDescent="0.4">
      <c r="B475" s="614"/>
      <c r="C475" s="615"/>
      <c r="D475" s="616"/>
      <c r="E475" s="616"/>
      <c r="F475" s="616"/>
      <c r="G475" s="616"/>
      <c r="H475" s="616"/>
      <c r="I475" s="616"/>
      <c r="J475" s="4"/>
      <c r="K475" s="4"/>
      <c r="L475" s="4"/>
      <c r="M475" s="4"/>
      <c r="N475" s="4"/>
      <c r="O475" s="4"/>
      <c r="P475" s="4"/>
    </row>
    <row r="476" spans="2:16" s="60" customFormat="1" ht="25" customHeight="1" thickTop="1" thickBot="1" x14ac:dyDescent="0.4">
      <c r="B476" s="614"/>
      <c r="C476" s="615"/>
      <c r="D476" s="616"/>
      <c r="E476" s="616"/>
      <c r="F476" s="616"/>
      <c r="G476" s="616"/>
      <c r="H476" s="616"/>
      <c r="I476" s="616"/>
      <c r="J476" s="4"/>
      <c r="K476" s="4"/>
      <c r="L476" s="4"/>
      <c r="M476" s="4"/>
      <c r="N476" s="4"/>
      <c r="O476" s="4"/>
      <c r="P476" s="4"/>
    </row>
    <row r="477" spans="2:16" s="60" customFormat="1" ht="25" customHeight="1" thickTop="1" thickBot="1" x14ac:dyDescent="0.4">
      <c r="B477" s="614"/>
      <c r="C477" s="615"/>
      <c r="D477" s="616"/>
      <c r="E477" s="616"/>
      <c r="F477" s="616"/>
      <c r="G477" s="616"/>
      <c r="H477" s="616"/>
      <c r="I477" s="616"/>
      <c r="J477" s="4"/>
      <c r="K477" s="4"/>
      <c r="L477" s="4"/>
      <c r="M477" s="4"/>
      <c r="N477" s="4"/>
      <c r="O477" s="4"/>
      <c r="P477" s="4"/>
    </row>
    <row r="478" spans="2:16" ht="10" customHeight="1" thickTop="1" x14ac:dyDescent="0.3">
      <c r="B478" s="80"/>
      <c r="C478" s="80"/>
      <c r="D478" s="80"/>
      <c r="E478" s="80"/>
      <c r="F478" s="80"/>
      <c r="G478" s="80"/>
      <c r="H478" s="80"/>
      <c r="I478" s="80"/>
      <c r="J478" s="80"/>
      <c r="K478" s="80"/>
      <c r="L478" s="80"/>
      <c r="M478" s="80"/>
      <c r="N478" s="80"/>
      <c r="O478" s="80"/>
      <c r="P478" s="80"/>
    </row>
    <row r="479" spans="2:16" ht="10" customHeight="1" x14ac:dyDescent="0.3">
      <c r="B479" s="80"/>
      <c r="C479" s="80"/>
      <c r="D479" s="80"/>
      <c r="E479" s="80"/>
      <c r="F479" s="80"/>
      <c r="G479" s="80"/>
      <c r="H479" s="80"/>
      <c r="I479" s="80"/>
      <c r="J479" s="80"/>
      <c r="K479" s="80"/>
      <c r="L479" s="80"/>
      <c r="M479" s="80"/>
      <c r="N479" s="80"/>
      <c r="O479" s="80"/>
      <c r="P479" s="80"/>
    </row>
    <row r="480" spans="2:16" ht="16" customHeight="1" x14ac:dyDescent="0.3">
      <c r="B480" s="563" t="s">
        <v>312</v>
      </c>
      <c r="C480" s="563"/>
      <c r="D480" s="563"/>
      <c r="E480" s="563"/>
      <c r="F480" s="563"/>
      <c r="G480" s="563"/>
      <c r="H480" s="563"/>
      <c r="I480" s="563"/>
      <c r="J480" s="563"/>
      <c r="K480" s="563"/>
      <c r="L480" s="563"/>
      <c r="M480" s="563"/>
      <c r="N480" s="563"/>
      <c r="O480" s="563"/>
      <c r="P480" s="80"/>
    </row>
    <row r="481" spans="2:16" ht="10" customHeight="1" thickBot="1" x14ac:dyDescent="0.35">
      <c r="B481" s="80"/>
      <c r="C481" s="80"/>
      <c r="D481" s="80"/>
      <c r="E481" s="80"/>
      <c r="F481" s="80"/>
      <c r="G481" s="80"/>
      <c r="H481" s="80"/>
      <c r="I481" s="80"/>
      <c r="J481" s="80"/>
      <c r="K481" s="80"/>
      <c r="L481" s="80"/>
      <c r="M481" s="80"/>
      <c r="N481" s="80"/>
      <c r="O481" s="80"/>
      <c r="P481" s="80"/>
    </row>
    <row r="482" spans="2:16" ht="20.149999999999999" customHeight="1" thickTop="1" thickBot="1" x14ac:dyDescent="0.35">
      <c r="B482" s="75" t="s">
        <v>268</v>
      </c>
      <c r="C482" s="80"/>
      <c r="D482" s="80"/>
      <c r="E482" s="308"/>
      <c r="F482" s="80"/>
      <c r="G482" s="80"/>
      <c r="H482" s="80"/>
      <c r="I482" s="80"/>
      <c r="J482" s="80"/>
      <c r="K482" s="80"/>
      <c r="L482" s="80"/>
      <c r="M482" s="80"/>
      <c r="N482" s="80"/>
      <c r="O482" s="80"/>
      <c r="P482" s="80"/>
    </row>
    <row r="483" spans="2:16" ht="10" customHeight="1" thickTop="1" x14ac:dyDescent="0.3">
      <c r="B483" s="75"/>
      <c r="C483" s="80"/>
      <c r="D483" s="80"/>
      <c r="E483" s="80"/>
      <c r="F483" s="80"/>
      <c r="G483" s="80"/>
      <c r="H483" s="80"/>
      <c r="I483" s="80"/>
      <c r="J483" s="80"/>
      <c r="K483" s="80"/>
      <c r="L483" s="80"/>
      <c r="M483" s="80"/>
      <c r="N483" s="80"/>
      <c r="O483" s="80"/>
      <c r="P483" s="80"/>
    </row>
    <row r="484" spans="2:16" ht="20.149999999999999" customHeight="1" x14ac:dyDescent="0.3">
      <c r="B484" s="75" t="s">
        <v>269</v>
      </c>
      <c r="C484" s="80"/>
      <c r="D484" s="80"/>
      <c r="E484" s="163"/>
      <c r="F484" s="163"/>
      <c r="G484" s="163"/>
      <c r="H484" s="163"/>
      <c r="I484" s="163"/>
      <c r="J484" s="163"/>
      <c r="K484" s="163"/>
      <c r="L484" s="163"/>
      <c r="M484" s="162"/>
      <c r="N484" s="80"/>
      <c r="O484" s="80"/>
      <c r="P484" s="80"/>
    </row>
    <row r="485" spans="2:16" ht="10" customHeight="1" thickBot="1" x14ac:dyDescent="0.35">
      <c r="B485" s="75"/>
      <c r="C485" s="80"/>
      <c r="D485" s="80"/>
      <c r="E485" s="80"/>
      <c r="F485" s="80"/>
      <c r="G485" s="80"/>
      <c r="H485" s="80"/>
      <c r="I485" s="80"/>
      <c r="J485" s="80"/>
      <c r="K485" s="80"/>
      <c r="L485" s="80"/>
      <c r="M485" s="80"/>
      <c r="N485" s="80"/>
      <c r="O485" s="80"/>
      <c r="P485" s="80"/>
    </row>
    <row r="486" spans="2:16" ht="20.149999999999999" customHeight="1" thickTop="1" thickBot="1" x14ac:dyDescent="0.35">
      <c r="B486" s="181" t="s">
        <v>283</v>
      </c>
      <c r="D486" s="80"/>
      <c r="E486" s="80"/>
      <c r="F486" s="80"/>
      <c r="G486" s="80"/>
      <c r="H486" s="80"/>
      <c r="I486" s="80"/>
      <c r="J486" s="308"/>
      <c r="L486" s="80"/>
      <c r="M486" s="80"/>
      <c r="N486" s="80"/>
      <c r="O486" s="80"/>
      <c r="P486" s="80"/>
    </row>
    <row r="487" spans="2:16" ht="10" customHeight="1" thickTop="1" thickBot="1" x14ac:dyDescent="0.35">
      <c r="B487" s="75"/>
      <c r="D487" s="80"/>
      <c r="E487" s="80"/>
      <c r="F487" s="80"/>
      <c r="G487" s="80"/>
      <c r="H487" s="80"/>
      <c r="I487" s="80"/>
      <c r="J487" s="80"/>
      <c r="K487" s="80"/>
      <c r="L487" s="80"/>
      <c r="M487" s="80"/>
      <c r="N487" s="80"/>
      <c r="O487" s="80"/>
      <c r="P487" s="80"/>
    </row>
    <row r="488" spans="2:16" ht="20.149999999999999" customHeight="1" thickTop="1" thickBot="1" x14ac:dyDescent="0.35">
      <c r="B488" s="181" t="s">
        <v>284</v>
      </c>
      <c r="D488" s="80"/>
      <c r="E488" s="80"/>
      <c r="F488" s="80"/>
      <c r="G488" s="80"/>
      <c r="H488" s="80"/>
      <c r="I488" s="80"/>
      <c r="J488" s="80"/>
      <c r="K488" s="80"/>
      <c r="L488" s="80"/>
      <c r="M488" s="80"/>
      <c r="N488" s="80"/>
      <c r="O488" s="308"/>
      <c r="P488" s="80"/>
    </row>
    <row r="489" spans="2:16" ht="10" customHeight="1" thickTop="1" thickBot="1" x14ac:dyDescent="0.35">
      <c r="B489" s="75"/>
      <c r="D489" s="80"/>
      <c r="E489" s="80"/>
      <c r="F489" s="80"/>
      <c r="G489" s="80"/>
      <c r="H489" s="80"/>
      <c r="I489" s="80"/>
      <c r="J489" s="80"/>
      <c r="K489" s="80"/>
      <c r="L489" s="80"/>
      <c r="M489" s="80"/>
      <c r="N489" s="80"/>
      <c r="O489" s="80"/>
      <c r="P489" s="80"/>
    </row>
    <row r="490" spans="2:16" ht="20.149999999999999" customHeight="1" thickTop="1" thickBot="1" x14ac:dyDescent="0.35">
      <c r="B490" s="181" t="s">
        <v>285</v>
      </c>
      <c r="D490" s="80"/>
      <c r="E490" s="80"/>
      <c r="F490" s="80"/>
      <c r="G490" s="80"/>
      <c r="H490" s="80"/>
      <c r="I490" s="80"/>
      <c r="J490" s="80"/>
      <c r="K490" s="308"/>
      <c r="M490" s="80"/>
      <c r="N490" s="80"/>
      <c r="O490" s="80"/>
      <c r="P490" s="80"/>
    </row>
    <row r="491" spans="2:16" ht="10" customHeight="1" thickTop="1" thickBot="1" x14ac:dyDescent="0.35">
      <c r="B491" s="80"/>
      <c r="C491" s="80"/>
      <c r="D491" s="80"/>
      <c r="E491" s="80"/>
      <c r="F491" s="80"/>
      <c r="G491" s="80"/>
      <c r="H491" s="80"/>
      <c r="I491" s="80"/>
      <c r="J491" s="80"/>
      <c r="K491" s="80"/>
      <c r="L491" s="80"/>
      <c r="M491" s="80"/>
      <c r="N491" s="80"/>
      <c r="O491" s="80"/>
      <c r="P491" s="80"/>
    </row>
    <row r="492" spans="2:16" ht="21.75" customHeight="1" thickTop="1" thickBot="1" x14ac:dyDescent="0.35">
      <c r="B492" s="181" t="s">
        <v>286</v>
      </c>
      <c r="D492" s="80"/>
      <c r="E492" s="80"/>
      <c r="F492" s="308"/>
      <c r="G492" s="80"/>
      <c r="H492" s="80"/>
      <c r="I492" s="80"/>
      <c r="J492" s="80"/>
      <c r="K492" s="80"/>
      <c r="L492" s="80"/>
      <c r="M492" s="80"/>
      <c r="N492" s="80"/>
      <c r="O492" s="80"/>
      <c r="P492" s="80"/>
    </row>
    <row r="493" spans="2:16" ht="10" customHeight="1" thickTop="1" x14ac:dyDescent="0.3">
      <c r="B493" s="80"/>
      <c r="C493" s="80"/>
      <c r="D493" s="80"/>
      <c r="E493" s="80"/>
      <c r="F493" s="80"/>
      <c r="G493" s="80"/>
      <c r="H493" s="80"/>
      <c r="I493" s="80"/>
      <c r="J493" s="80"/>
      <c r="K493" s="80"/>
      <c r="L493" s="80"/>
      <c r="M493" s="80"/>
      <c r="N493" s="80"/>
      <c r="O493" s="80"/>
      <c r="P493" s="80"/>
    </row>
    <row r="494" spans="2:16" ht="14" x14ac:dyDescent="0.3">
      <c r="B494" s="80"/>
      <c r="C494" s="80"/>
      <c r="D494" s="80"/>
      <c r="E494" s="80"/>
      <c r="F494" s="80"/>
      <c r="G494" s="80"/>
      <c r="H494" s="80"/>
      <c r="I494" s="80"/>
      <c r="J494" s="80"/>
      <c r="K494" s="80"/>
      <c r="L494" s="80"/>
      <c r="M494" s="80"/>
      <c r="N494" s="80"/>
      <c r="O494" s="80"/>
      <c r="P494" s="80"/>
    </row>
    <row r="495" spans="2:16" ht="20.149999999999999" customHeight="1" x14ac:dyDescent="0.3">
      <c r="B495" s="563" t="s">
        <v>453</v>
      </c>
      <c r="C495" s="563"/>
      <c r="D495" s="563"/>
      <c r="E495" s="563"/>
      <c r="F495" s="563"/>
      <c r="G495" s="563"/>
      <c r="H495" s="563"/>
      <c r="I495" s="563"/>
      <c r="J495" s="563"/>
      <c r="K495" s="563"/>
      <c r="L495" s="563"/>
      <c r="M495" s="563"/>
      <c r="N495" s="563"/>
      <c r="O495" s="563"/>
      <c r="P495" s="80"/>
    </row>
    <row r="496" spans="2:16" ht="14" x14ac:dyDescent="0.3"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80"/>
    </row>
    <row r="497" spans="2:16" ht="13" x14ac:dyDescent="0.25">
      <c r="B497" s="189" t="s">
        <v>597</v>
      </c>
      <c r="C497" s="78"/>
      <c r="D497" s="78"/>
      <c r="E497" s="78"/>
      <c r="F497" s="78"/>
      <c r="G497" s="78"/>
      <c r="H497" s="78"/>
      <c r="I497" s="78"/>
      <c r="J497" s="78"/>
      <c r="K497" s="78"/>
      <c r="L497" s="78"/>
      <c r="M497" s="78"/>
      <c r="N497" s="78"/>
      <c r="O497" s="78"/>
    </row>
    <row r="498" spans="2:16" ht="13" x14ac:dyDescent="0.25">
      <c r="B498" s="189"/>
      <c r="C498" s="78"/>
      <c r="D498" s="78"/>
      <c r="E498" s="78"/>
      <c r="F498" s="78"/>
      <c r="G498" s="78"/>
      <c r="H498" s="78"/>
      <c r="I498" s="78"/>
      <c r="J498" s="78"/>
      <c r="K498" s="78"/>
      <c r="L498" s="78"/>
      <c r="M498" s="78"/>
      <c r="N498" s="78"/>
      <c r="O498" s="78"/>
    </row>
    <row r="499" spans="2:16" ht="13" x14ac:dyDescent="0.3">
      <c r="B499" s="189"/>
      <c r="C499" s="193" t="s">
        <v>406</v>
      </c>
      <c r="D499" s="78"/>
      <c r="E499" s="78"/>
      <c r="F499" s="78"/>
      <c r="G499" s="78"/>
      <c r="H499" s="78"/>
      <c r="I499" s="78"/>
      <c r="J499" s="78"/>
      <c r="K499" s="78"/>
      <c r="L499" s="78"/>
      <c r="M499" s="78"/>
      <c r="N499" s="78"/>
      <c r="O499" s="78"/>
    </row>
    <row r="500" spans="2:16" ht="3.75" customHeight="1" x14ac:dyDescent="0.25">
      <c r="B500" s="189"/>
      <c r="C500" s="78"/>
      <c r="D500" s="78"/>
      <c r="E500" s="78"/>
      <c r="F500" s="78"/>
      <c r="G500" s="78"/>
      <c r="H500" s="78"/>
      <c r="I500" s="78"/>
      <c r="J500" s="78"/>
      <c r="K500" s="78"/>
      <c r="L500" s="78"/>
      <c r="M500" s="78"/>
      <c r="N500" s="78"/>
      <c r="O500" s="78"/>
    </row>
    <row r="501" spans="2:16" ht="45.75" customHeight="1" thickBot="1" x14ac:dyDescent="0.3">
      <c r="B501" s="78"/>
      <c r="C501" s="620" t="s">
        <v>598</v>
      </c>
      <c r="D501" s="620"/>
      <c r="E501" s="620"/>
      <c r="F501" s="620"/>
      <c r="G501" s="620"/>
      <c r="H501" s="620"/>
      <c r="I501" s="620"/>
      <c r="J501" s="620"/>
      <c r="K501" s="78"/>
      <c r="L501" s="78"/>
      <c r="M501" s="78"/>
      <c r="N501" s="78"/>
      <c r="O501" s="78"/>
    </row>
    <row r="502" spans="2:16" ht="23.25" customHeight="1" thickTop="1" x14ac:dyDescent="0.25">
      <c r="C502" s="535"/>
      <c r="D502" s="536"/>
      <c r="E502" s="536"/>
      <c r="F502" s="536"/>
      <c r="G502" s="536"/>
      <c r="H502" s="536"/>
      <c r="I502" s="536"/>
      <c r="J502" s="536"/>
      <c r="K502" s="536"/>
      <c r="L502" s="536"/>
      <c r="M502" s="536"/>
      <c r="N502" s="537"/>
    </row>
    <row r="503" spans="2:16" ht="28.5" customHeight="1" x14ac:dyDescent="0.25">
      <c r="C503" s="538"/>
      <c r="D503" s="539"/>
      <c r="E503" s="539"/>
      <c r="F503" s="539"/>
      <c r="G503" s="539"/>
      <c r="H503" s="539"/>
      <c r="I503" s="539"/>
      <c r="J503" s="539"/>
      <c r="K503" s="539"/>
      <c r="L503" s="539"/>
      <c r="M503" s="539"/>
      <c r="N503" s="540"/>
    </row>
    <row r="504" spans="2:16" ht="26.25" customHeight="1" thickBot="1" x14ac:dyDescent="0.3">
      <c r="C504" s="541"/>
      <c r="D504" s="542"/>
      <c r="E504" s="542"/>
      <c r="F504" s="542"/>
      <c r="G504" s="542"/>
      <c r="H504" s="542"/>
      <c r="I504" s="542"/>
      <c r="J504" s="542"/>
      <c r="K504" s="542"/>
      <c r="L504" s="542"/>
      <c r="M504" s="542"/>
      <c r="N504" s="543"/>
    </row>
    <row r="505" spans="2:16" s="6" customFormat="1" ht="18" customHeight="1" thickTop="1" x14ac:dyDescent="0.25">
      <c r="B505" s="72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61"/>
      <c r="P505" s="62"/>
    </row>
    <row r="506" spans="2:16" ht="13" thickBot="1" x14ac:dyDescent="0.3"/>
    <row r="507" spans="2:16" s="6" customFormat="1" ht="20.149999999999999" customHeight="1" thickTop="1" thickBot="1" x14ac:dyDescent="0.4">
      <c r="B507" s="72" t="s">
        <v>44</v>
      </c>
      <c r="F507" s="135"/>
      <c r="I507" s="72" t="s">
        <v>326</v>
      </c>
      <c r="K507" s="136"/>
    </row>
    <row r="508" spans="2:16" ht="13" thickTop="1" x14ac:dyDescent="0.25"/>
    <row r="510" spans="2:16" ht="20.149999999999999" customHeight="1" x14ac:dyDescent="0.3">
      <c r="B510" s="563" t="s">
        <v>455</v>
      </c>
      <c r="C510" s="563"/>
      <c r="D510" s="563"/>
      <c r="E510" s="563"/>
      <c r="F510" s="563"/>
      <c r="G510" s="563"/>
      <c r="H510" s="563"/>
      <c r="I510" s="563"/>
      <c r="J510" s="563"/>
      <c r="K510" s="563"/>
      <c r="L510" s="563"/>
      <c r="M510" s="563"/>
      <c r="N510" s="563"/>
      <c r="O510" s="563"/>
      <c r="P510" s="80"/>
    </row>
    <row r="511" spans="2:16" s="6" customFormat="1" ht="20.149999999999999" customHeight="1" x14ac:dyDescent="0.35">
      <c r="B511" s="72" t="s">
        <v>100</v>
      </c>
    </row>
    <row r="512" spans="2:16" ht="10" customHeight="1" thickBot="1" x14ac:dyDescent="0.3"/>
    <row r="513" spans="3:14" ht="13" thickTop="1" x14ac:dyDescent="0.25">
      <c r="C513" s="535"/>
      <c r="D513" s="536"/>
      <c r="E513" s="536"/>
      <c r="F513" s="536"/>
      <c r="G513" s="536"/>
      <c r="H513" s="536"/>
      <c r="I513" s="536"/>
      <c r="J513" s="536"/>
      <c r="K513" s="536"/>
      <c r="L513" s="536"/>
      <c r="M513" s="536"/>
      <c r="N513" s="537"/>
    </row>
    <row r="514" spans="3:14" x14ac:dyDescent="0.25">
      <c r="C514" s="538"/>
      <c r="D514" s="539"/>
      <c r="E514" s="539"/>
      <c r="F514" s="539"/>
      <c r="G514" s="539"/>
      <c r="H514" s="539"/>
      <c r="I514" s="539"/>
      <c r="J514" s="539"/>
      <c r="K514" s="539"/>
      <c r="L514" s="539"/>
      <c r="M514" s="539"/>
      <c r="N514" s="540"/>
    </row>
    <row r="515" spans="3:14" x14ac:dyDescent="0.25">
      <c r="C515" s="538"/>
      <c r="D515" s="539"/>
      <c r="E515" s="539"/>
      <c r="F515" s="539"/>
      <c r="G515" s="539"/>
      <c r="H515" s="539"/>
      <c r="I515" s="539"/>
      <c r="J515" s="539"/>
      <c r="K515" s="539"/>
      <c r="L515" s="539"/>
      <c r="M515" s="539"/>
      <c r="N515" s="540"/>
    </row>
    <row r="516" spans="3:14" x14ac:dyDescent="0.25">
      <c r="C516" s="538"/>
      <c r="D516" s="539"/>
      <c r="E516" s="539"/>
      <c r="F516" s="539"/>
      <c r="G516" s="539"/>
      <c r="H516" s="539"/>
      <c r="I516" s="539"/>
      <c r="J516" s="539"/>
      <c r="K516" s="539"/>
      <c r="L516" s="539"/>
      <c r="M516" s="539"/>
      <c r="N516" s="540"/>
    </row>
    <row r="517" spans="3:14" x14ac:dyDescent="0.25">
      <c r="C517" s="538"/>
      <c r="D517" s="539"/>
      <c r="E517" s="539"/>
      <c r="F517" s="539"/>
      <c r="G517" s="539"/>
      <c r="H517" s="539"/>
      <c r="I517" s="539"/>
      <c r="J517" s="539"/>
      <c r="K517" s="539"/>
      <c r="L517" s="539"/>
      <c r="M517" s="539"/>
      <c r="N517" s="540"/>
    </row>
    <row r="518" spans="3:14" x14ac:dyDescent="0.25">
      <c r="C518" s="538"/>
      <c r="D518" s="539"/>
      <c r="E518" s="539"/>
      <c r="F518" s="539"/>
      <c r="G518" s="539"/>
      <c r="H518" s="539"/>
      <c r="I518" s="539"/>
      <c r="J518" s="539"/>
      <c r="K518" s="539"/>
      <c r="L518" s="539"/>
      <c r="M518" s="539"/>
      <c r="N518" s="540"/>
    </row>
    <row r="519" spans="3:14" x14ac:dyDescent="0.25">
      <c r="C519" s="538"/>
      <c r="D519" s="539"/>
      <c r="E519" s="539"/>
      <c r="F519" s="539"/>
      <c r="G519" s="539"/>
      <c r="H519" s="539"/>
      <c r="I519" s="539"/>
      <c r="J519" s="539"/>
      <c r="K519" s="539"/>
      <c r="L519" s="539"/>
      <c r="M519" s="539"/>
      <c r="N519" s="540"/>
    </row>
    <row r="520" spans="3:14" x14ac:dyDescent="0.25">
      <c r="C520" s="538"/>
      <c r="D520" s="539"/>
      <c r="E520" s="539"/>
      <c r="F520" s="539"/>
      <c r="G520" s="539"/>
      <c r="H520" s="539"/>
      <c r="I520" s="539"/>
      <c r="J520" s="539"/>
      <c r="K520" s="539"/>
      <c r="L520" s="539"/>
      <c r="M520" s="539"/>
      <c r="N520" s="540"/>
    </row>
    <row r="521" spans="3:14" x14ac:dyDescent="0.25">
      <c r="C521" s="538"/>
      <c r="D521" s="539"/>
      <c r="E521" s="539"/>
      <c r="F521" s="539"/>
      <c r="G521" s="539"/>
      <c r="H521" s="539"/>
      <c r="I521" s="539"/>
      <c r="J521" s="539"/>
      <c r="K521" s="539"/>
      <c r="L521" s="539"/>
      <c r="M521" s="539"/>
      <c r="N521" s="540"/>
    </row>
    <row r="522" spans="3:14" x14ac:dyDescent="0.25">
      <c r="C522" s="538"/>
      <c r="D522" s="539"/>
      <c r="E522" s="539"/>
      <c r="F522" s="539"/>
      <c r="G522" s="539"/>
      <c r="H522" s="539"/>
      <c r="I522" s="539"/>
      <c r="J522" s="539"/>
      <c r="K522" s="539"/>
      <c r="L522" s="539"/>
      <c r="M522" s="539"/>
      <c r="N522" s="540"/>
    </row>
    <row r="523" spans="3:14" x14ac:dyDescent="0.25">
      <c r="C523" s="538"/>
      <c r="D523" s="539"/>
      <c r="E523" s="539"/>
      <c r="F523" s="539"/>
      <c r="G523" s="539"/>
      <c r="H523" s="539"/>
      <c r="I523" s="539"/>
      <c r="J523" s="539"/>
      <c r="K523" s="539"/>
      <c r="L523" s="539"/>
      <c r="M523" s="539"/>
      <c r="N523" s="540"/>
    </row>
    <row r="524" spans="3:14" x14ac:dyDescent="0.25">
      <c r="C524" s="538"/>
      <c r="D524" s="539"/>
      <c r="E524" s="539"/>
      <c r="F524" s="539"/>
      <c r="G524" s="539"/>
      <c r="H524" s="539"/>
      <c r="I524" s="539"/>
      <c r="J524" s="539"/>
      <c r="K524" s="539"/>
      <c r="L524" s="539"/>
      <c r="M524" s="539"/>
      <c r="N524" s="540"/>
    </row>
    <row r="525" spans="3:14" x14ac:dyDescent="0.25">
      <c r="C525" s="538"/>
      <c r="D525" s="539"/>
      <c r="E525" s="539"/>
      <c r="F525" s="539"/>
      <c r="G525" s="539"/>
      <c r="H525" s="539"/>
      <c r="I525" s="539"/>
      <c r="J525" s="539"/>
      <c r="K525" s="539"/>
      <c r="L525" s="539"/>
      <c r="M525" s="539"/>
      <c r="N525" s="540"/>
    </row>
    <row r="526" spans="3:14" x14ac:dyDescent="0.25">
      <c r="C526" s="538"/>
      <c r="D526" s="539"/>
      <c r="E526" s="539"/>
      <c r="F526" s="539"/>
      <c r="G526" s="539"/>
      <c r="H526" s="539"/>
      <c r="I526" s="539"/>
      <c r="J526" s="539"/>
      <c r="K526" s="539"/>
      <c r="L526" s="539"/>
      <c r="M526" s="539"/>
      <c r="N526" s="540"/>
    </row>
    <row r="527" spans="3:14" x14ac:dyDescent="0.25">
      <c r="C527" s="538"/>
      <c r="D527" s="539"/>
      <c r="E527" s="539"/>
      <c r="F527" s="539"/>
      <c r="G527" s="539"/>
      <c r="H527" s="539"/>
      <c r="I527" s="539"/>
      <c r="J527" s="539"/>
      <c r="K527" s="539"/>
      <c r="L527" s="539"/>
      <c r="M527" s="539"/>
      <c r="N527" s="540"/>
    </row>
    <row r="528" spans="3:14" x14ac:dyDescent="0.25">
      <c r="C528" s="538"/>
      <c r="D528" s="539"/>
      <c r="E528" s="539"/>
      <c r="F528" s="539"/>
      <c r="G528" s="539"/>
      <c r="H528" s="539"/>
      <c r="I528" s="539"/>
      <c r="J528" s="539"/>
      <c r="K528" s="539"/>
      <c r="L528" s="539"/>
      <c r="M528" s="539"/>
      <c r="N528" s="540"/>
    </row>
    <row r="529" spans="2:16" x14ac:dyDescent="0.25">
      <c r="C529" s="538"/>
      <c r="D529" s="539"/>
      <c r="E529" s="539"/>
      <c r="F529" s="539"/>
      <c r="G529" s="539"/>
      <c r="H529" s="539"/>
      <c r="I529" s="539"/>
      <c r="J529" s="539"/>
      <c r="K529" s="539"/>
      <c r="L529" s="539"/>
      <c r="M529" s="539"/>
      <c r="N529" s="540"/>
    </row>
    <row r="530" spans="2:16" x14ac:dyDescent="0.25">
      <c r="C530" s="538"/>
      <c r="D530" s="539"/>
      <c r="E530" s="539"/>
      <c r="F530" s="539"/>
      <c r="G530" s="539"/>
      <c r="H530" s="539"/>
      <c r="I530" s="539"/>
      <c r="J530" s="539"/>
      <c r="K530" s="539"/>
      <c r="L530" s="539"/>
      <c r="M530" s="539"/>
      <c r="N530" s="540"/>
    </row>
    <row r="531" spans="2:16" x14ac:dyDescent="0.25">
      <c r="C531" s="538"/>
      <c r="D531" s="539"/>
      <c r="E531" s="539"/>
      <c r="F531" s="539"/>
      <c r="G531" s="539"/>
      <c r="H531" s="539"/>
      <c r="I531" s="539"/>
      <c r="J531" s="539"/>
      <c r="K531" s="539"/>
      <c r="L531" s="539"/>
      <c r="M531" s="539"/>
      <c r="N531" s="540"/>
    </row>
    <row r="532" spans="2:16" x14ac:dyDescent="0.25">
      <c r="C532" s="538"/>
      <c r="D532" s="539"/>
      <c r="E532" s="539"/>
      <c r="F532" s="539"/>
      <c r="G532" s="539"/>
      <c r="H532" s="539"/>
      <c r="I532" s="539"/>
      <c r="J532" s="539"/>
      <c r="K532" s="539"/>
      <c r="L532" s="539"/>
      <c r="M532" s="539"/>
      <c r="N532" s="540"/>
    </row>
    <row r="533" spans="2:16" x14ac:dyDescent="0.25">
      <c r="C533" s="538"/>
      <c r="D533" s="539"/>
      <c r="E533" s="539"/>
      <c r="F533" s="539"/>
      <c r="G533" s="539"/>
      <c r="H533" s="539"/>
      <c r="I533" s="539"/>
      <c r="J533" s="539"/>
      <c r="K533" s="539"/>
      <c r="L533" s="539"/>
      <c r="M533" s="539"/>
      <c r="N533" s="540"/>
    </row>
    <row r="534" spans="2:16" x14ac:dyDescent="0.25">
      <c r="C534" s="538"/>
      <c r="D534" s="539"/>
      <c r="E534" s="539"/>
      <c r="F534" s="539"/>
      <c r="G534" s="539"/>
      <c r="H534" s="539"/>
      <c r="I534" s="539"/>
      <c r="J534" s="539"/>
      <c r="K534" s="539"/>
      <c r="L534" s="539"/>
      <c r="M534" s="539"/>
      <c r="N534" s="540"/>
    </row>
    <row r="535" spans="2:16" x14ac:dyDescent="0.25">
      <c r="C535" s="538"/>
      <c r="D535" s="539"/>
      <c r="E535" s="539"/>
      <c r="F535" s="539"/>
      <c r="G535" s="539"/>
      <c r="H535" s="539"/>
      <c r="I535" s="539"/>
      <c r="J535" s="539"/>
      <c r="K535" s="539"/>
      <c r="L535" s="539"/>
      <c r="M535" s="539"/>
      <c r="N535" s="540"/>
    </row>
    <row r="536" spans="2:16" ht="13" thickBot="1" x14ac:dyDescent="0.3">
      <c r="C536" s="541"/>
      <c r="D536" s="542"/>
      <c r="E536" s="542"/>
      <c r="F536" s="542"/>
      <c r="G536" s="542"/>
      <c r="H536" s="542"/>
      <c r="I536" s="542"/>
      <c r="J536" s="542"/>
      <c r="K536" s="542"/>
      <c r="L536" s="542"/>
      <c r="M536" s="542"/>
      <c r="N536" s="543"/>
    </row>
    <row r="537" spans="2:16" ht="14.5" thickTop="1" x14ac:dyDescent="0.3">
      <c r="B537" s="80"/>
      <c r="C537" s="80"/>
      <c r="D537" s="80"/>
      <c r="E537" s="80"/>
      <c r="F537" s="80"/>
      <c r="G537" s="80"/>
      <c r="H537" s="80"/>
      <c r="I537" s="80"/>
      <c r="J537" s="80"/>
      <c r="K537" s="80"/>
      <c r="L537" s="80"/>
      <c r="M537" s="80"/>
      <c r="N537" s="80"/>
      <c r="O537" s="80"/>
      <c r="P537" s="80"/>
    </row>
  </sheetData>
  <sheetProtection algorithmName="SHA-512" hashValue="Ux/oTVfK+CsfQ9CDNUEKviK4VHzUPHtSqWsNGFKUmFbL2bJC8wesz0D61x+ga+fjirqPlRVDaKsHsMpCUG00mA==" saltValue="UYPK/pHjJv4ty+RbHOOkxw==" spinCount="100000" sheet="1" formatColumns="0" formatRows="0"/>
  <mergeCells count="1453">
    <mergeCell ref="XFA79:XFD79"/>
    <mergeCell ref="XAE79:XAR79"/>
    <mergeCell ref="XAS79:XBF79"/>
    <mergeCell ref="XBG79:XBT79"/>
    <mergeCell ref="XBU79:XCH79"/>
    <mergeCell ref="XCI79:XCV79"/>
    <mergeCell ref="XCW79:XDJ79"/>
    <mergeCell ref="XDK79:XDX79"/>
    <mergeCell ref="XDY79:XEL79"/>
    <mergeCell ref="XEM79:XEZ79"/>
    <mergeCell ref="WVI79:WVV79"/>
    <mergeCell ref="WVW79:WWJ79"/>
    <mergeCell ref="WWK79:WWX79"/>
    <mergeCell ref="WWY79:WXL79"/>
    <mergeCell ref="WXM79:WXZ79"/>
    <mergeCell ref="WYA79:WYN79"/>
    <mergeCell ref="WYO79:WZB79"/>
    <mergeCell ref="WZC79:WZP79"/>
    <mergeCell ref="WZQ79:XAD79"/>
    <mergeCell ref="WTE79:WTR79"/>
    <mergeCell ref="WTS79:WUF79"/>
    <mergeCell ref="WUG79:WUT79"/>
    <mergeCell ref="WUU79:WVH79"/>
    <mergeCell ref="WLQ79:WMD79"/>
    <mergeCell ref="WME79:WMR79"/>
    <mergeCell ref="WMS79:WNF79"/>
    <mergeCell ref="WNG79:WNT79"/>
    <mergeCell ref="WNU79:WOH79"/>
    <mergeCell ref="WOI79:WOV79"/>
    <mergeCell ref="WOW79:WPJ79"/>
    <mergeCell ref="WPK79:WPX79"/>
    <mergeCell ref="WPY79:WQL79"/>
    <mergeCell ref="WGU79:WHH79"/>
    <mergeCell ref="WHI79:WHV79"/>
    <mergeCell ref="WHW79:WIJ79"/>
    <mergeCell ref="WIK79:WIX79"/>
    <mergeCell ref="WIY79:WJL79"/>
    <mergeCell ref="WJM79:WJZ79"/>
    <mergeCell ref="WKA79:WKN79"/>
    <mergeCell ref="WKO79:WLB79"/>
    <mergeCell ref="WLC79:WLP79"/>
    <mergeCell ref="WQM79:WQZ79"/>
    <mergeCell ref="WRA79:WRN79"/>
    <mergeCell ref="WRO79:WSB79"/>
    <mergeCell ref="WSC79:WSP79"/>
    <mergeCell ref="WSQ79:WTD79"/>
    <mergeCell ref="WBY79:WCL79"/>
    <mergeCell ref="WCM79:WCZ79"/>
    <mergeCell ref="WDA79:WDN79"/>
    <mergeCell ref="WDO79:WEB79"/>
    <mergeCell ref="WEC79:WEP79"/>
    <mergeCell ref="WEQ79:WFD79"/>
    <mergeCell ref="WFE79:WFR79"/>
    <mergeCell ref="WFS79:WGF79"/>
    <mergeCell ref="WGG79:WGT79"/>
    <mergeCell ref="VXC79:VXP79"/>
    <mergeCell ref="VXQ79:VYD79"/>
    <mergeCell ref="VYE79:VYR79"/>
    <mergeCell ref="VYS79:VZF79"/>
    <mergeCell ref="VZG79:VZT79"/>
    <mergeCell ref="VZU79:WAH79"/>
    <mergeCell ref="WAI79:WAV79"/>
    <mergeCell ref="WAW79:WBJ79"/>
    <mergeCell ref="WBK79:WBX79"/>
    <mergeCell ref="VSG79:VST79"/>
    <mergeCell ref="VSU79:VTH79"/>
    <mergeCell ref="VTI79:VTV79"/>
    <mergeCell ref="VTW79:VUJ79"/>
    <mergeCell ref="VUK79:VUX79"/>
    <mergeCell ref="VUY79:VVL79"/>
    <mergeCell ref="VVM79:VVZ79"/>
    <mergeCell ref="VWA79:VWN79"/>
    <mergeCell ref="VWO79:VXB79"/>
    <mergeCell ref="VNK79:VNX79"/>
    <mergeCell ref="VNY79:VOL79"/>
    <mergeCell ref="VOM79:VOZ79"/>
    <mergeCell ref="VPA79:VPN79"/>
    <mergeCell ref="VPO79:VQB79"/>
    <mergeCell ref="VQC79:VQP79"/>
    <mergeCell ref="VQQ79:VRD79"/>
    <mergeCell ref="VRE79:VRR79"/>
    <mergeCell ref="VRS79:VSF79"/>
    <mergeCell ref="VIO79:VJB79"/>
    <mergeCell ref="VJC79:VJP79"/>
    <mergeCell ref="VJQ79:VKD79"/>
    <mergeCell ref="VKE79:VKR79"/>
    <mergeCell ref="VKS79:VLF79"/>
    <mergeCell ref="VLG79:VLT79"/>
    <mergeCell ref="VLU79:VMH79"/>
    <mergeCell ref="VMI79:VMV79"/>
    <mergeCell ref="VMW79:VNJ79"/>
    <mergeCell ref="VDS79:VEF79"/>
    <mergeCell ref="VEG79:VET79"/>
    <mergeCell ref="VEU79:VFH79"/>
    <mergeCell ref="VFI79:VFV79"/>
    <mergeCell ref="VFW79:VGJ79"/>
    <mergeCell ref="VGK79:VGX79"/>
    <mergeCell ref="VGY79:VHL79"/>
    <mergeCell ref="VHM79:VHZ79"/>
    <mergeCell ref="VIA79:VIN79"/>
    <mergeCell ref="UYW79:UZJ79"/>
    <mergeCell ref="UZK79:UZX79"/>
    <mergeCell ref="UZY79:VAL79"/>
    <mergeCell ref="VAM79:VAZ79"/>
    <mergeCell ref="VBA79:VBN79"/>
    <mergeCell ref="VBO79:VCB79"/>
    <mergeCell ref="VCC79:VCP79"/>
    <mergeCell ref="VCQ79:VDD79"/>
    <mergeCell ref="VDE79:VDR79"/>
    <mergeCell ref="UUA79:UUN79"/>
    <mergeCell ref="UUO79:UVB79"/>
    <mergeCell ref="UVC79:UVP79"/>
    <mergeCell ref="UVQ79:UWD79"/>
    <mergeCell ref="UWE79:UWR79"/>
    <mergeCell ref="UWS79:UXF79"/>
    <mergeCell ref="UXG79:UXT79"/>
    <mergeCell ref="UXU79:UYH79"/>
    <mergeCell ref="UYI79:UYV79"/>
    <mergeCell ref="UPE79:UPR79"/>
    <mergeCell ref="UPS79:UQF79"/>
    <mergeCell ref="UQG79:UQT79"/>
    <mergeCell ref="UQU79:URH79"/>
    <mergeCell ref="URI79:URV79"/>
    <mergeCell ref="URW79:USJ79"/>
    <mergeCell ref="USK79:USX79"/>
    <mergeCell ref="USY79:UTL79"/>
    <mergeCell ref="UTM79:UTZ79"/>
    <mergeCell ref="UKI79:UKV79"/>
    <mergeCell ref="UKW79:ULJ79"/>
    <mergeCell ref="ULK79:ULX79"/>
    <mergeCell ref="ULY79:UML79"/>
    <mergeCell ref="UMM79:UMZ79"/>
    <mergeCell ref="UNA79:UNN79"/>
    <mergeCell ref="UNO79:UOB79"/>
    <mergeCell ref="UOC79:UOP79"/>
    <mergeCell ref="UOQ79:UPD79"/>
    <mergeCell ref="UFM79:UFZ79"/>
    <mergeCell ref="UGA79:UGN79"/>
    <mergeCell ref="UGO79:UHB79"/>
    <mergeCell ref="UHC79:UHP79"/>
    <mergeCell ref="UHQ79:UID79"/>
    <mergeCell ref="UIE79:UIR79"/>
    <mergeCell ref="UIS79:UJF79"/>
    <mergeCell ref="UJG79:UJT79"/>
    <mergeCell ref="UJU79:UKH79"/>
    <mergeCell ref="UAQ79:UBD79"/>
    <mergeCell ref="UBE79:UBR79"/>
    <mergeCell ref="UBS79:UCF79"/>
    <mergeCell ref="UCG79:UCT79"/>
    <mergeCell ref="UCU79:UDH79"/>
    <mergeCell ref="UDI79:UDV79"/>
    <mergeCell ref="UDW79:UEJ79"/>
    <mergeCell ref="UEK79:UEX79"/>
    <mergeCell ref="UEY79:UFL79"/>
    <mergeCell ref="TVU79:TWH79"/>
    <mergeCell ref="TWI79:TWV79"/>
    <mergeCell ref="TWW79:TXJ79"/>
    <mergeCell ref="TXK79:TXX79"/>
    <mergeCell ref="TXY79:TYL79"/>
    <mergeCell ref="TYM79:TYZ79"/>
    <mergeCell ref="TZA79:TZN79"/>
    <mergeCell ref="TZO79:UAB79"/>
    <mergeCell ref="UAC79:UAP79"/>
    <mergeCell ref="TQY79:TRL79"/>
    <mergeCell ref="TRM79:TRZ79"/>
    <mergeCell ref="TSA79:TSN79"/>
    <mergeCell ref="TSO79:TTB79"/>
    <mergeCell ref="TTC79:TTP79"/>
    <mergeCell ref="TTQ79:TUD79"/>
    <mergeCell ref="TUE79:TUR79"/>
    <mergeCell ref="TUS79:TVF79"/>
    <mergeCell ref="TVG79:TVT79"/>
    <mergeCell ref="TMC79:TMP79"/>
    <mergeCell ref="TMQ79:TND79"/>
    <mergeCell ref="TNE79:TNR79"/>
    <mergeCell ref="TNS79:TOF79"/>
    <mergeCell ref="TOG79:TOT79"/>
    <mergeCell ref="TOU79:TPH79"/>
    <mergeCell ref="TPI79:TPV79"/>
    <mergeCell ref="TPW79:TQJ79"/>
    <mergeCell ref="TQK79:TQX79"/>
    <mergeCell ref="THG79:THT79"/>
    <mergeCell ref="THU79:TIH79"/>
    <mergeCell ref="TII79:TIV79"/>
    <mergeCell ref="TIW79:TJJ79"/>
    <mergeCell ref="TJK79:TJX79"/>
    <mergeCell ref="TJY79:TKL79"/>
    <mergeCell ref="TKM79:TKZ79"/>
    <mergeCell ref="TLA79:TLN79"/>
    <mergeCell ref="TLO79:TMB79"/>
    <mergeCell ref="TCK79:TCX79"/>
    <mergeCell ref="TCY79:TDL79"/>
    <mergeCell ref="TDM79:TDZ79"/>
    <mergeCell ref="TEA79:TEN79"/>
    <mergeCell ref="TEO79:TFB79"/>
    <mergeCell ref="TFC79:TFP79"/>
    <mergeCell ref="TFQ79:TGD79"/>
    <mergeCell ref="TGE79:TGR79"/>
    <mergeCell ref="TGS79:THF79"/>
    <mergeCell ref="SXO79:SYB79"/>
    <mergeCell ref="SYC79:SYP79"/>
    <mergeCell ref="SYQ79:SZD79"/>
    <mergeCell ref="SZE79:SZR79"/>
    <mergeCell ref="SZS79:TAF79"/>
    <mergeCell ref="TAG79:TAT79"/>
    <mergeCell ref="TAU79:TBH79"/>
    <mergeCell ref="TBI79:TBV79"/>
    <mergeCell ref="TBW79:TCJ79"/>
    <mergeCell ref="SSS79:STF79"/>
    <mergeCell ref="STG79:STT79"/>
    <mergeCell ref="STU79:SUH79"/>
    <mergeCell ref="SUI79:SUV79"/>
    <mergeCell ref="SUW79:SVJ79"/>
    <mergeCell ref="SVK79:SVX79"/>
    <mergeCell ref="SVY79:SWL79"/>
    <mergeCell ref="SWM79:SWZ79"/>
    <mergeCell ref="SXA79:SXN79"/>
    <mergeCell ref="SNW79:SOJ79"/>
    <mergeCell ref="SOK79:SOX79"/>
    <mergeCell ref="SOY79:SPL79"/>
    <mergeCell ref="SPM79:SPZ79"/>
    <mergeCell ref="SQA79:SQN79"/>
    <mergeCell ref="SQO79:SRB79"/>
    <mergeCell ref="SRC79:SRP79"/>
    <mergeCell ref="SRQ79:SSD79"/>
    <mergeCell ref="SSE79:SSR79"/>
    <mergeCell ref="SJA79:SJN79"/>
    <mergeCell ref="SJO79:SKB79"/>
    <mergeCell ref="SKC79:SKP79"/>
    <mergeCell ref="SKQ79:SLD79"/>
    <mergeCell ref="SLE79:SLR79"/>
    <mergeCell ref="SLS79:SMF79"/>
    <mergeCell ref="SMG79:SMT79"/>
    <mergeCell ref="SMU79:SNH79"/>
    <mergeCell ref="SNI79:SNV79"/>
    <mergeCell ref="SEE79:SER79"/>
    <mergeCell ref="SES79:SFF79"/>
    <mergeCell ref="SFG79:SFT79"/>
    <mergeCell ref="SFU79:SGH79"/>
    <mergeCell ref="SGI79:SGV79"/>
    <mergeCell ref="SGW79:SHJ79"/>
    <mergeCell ref="SHK79:SHX79"/>
    <mergeCell ref="SHY79:SIL79"/>
    <mergeCell ref="SIM79:SIZ79"/>
    <mergeCell ref="RZI79:RZV79"/>
    <mergeCell ref="RZW79:SAJ79"/>
    <mergeCell ref="SAK79:SAX79"/>
    <mergeCell ref="SAY79:SBL79"/>
    <mergeCell ref="SBM79:SBZ79"/>
    <mergeCell ref="SCA79:SCN79"/>
    <mergeCell ref="SCO79:SDB79"/>
    <mergeCell ref="SDC79:SDP79"/>
    <mergeCell ref="SDQ79:SED79"/>
    <mergeCell ref="RUM79:RUZ79"/>
    <mergeCell ref="RVA79:RVN79"/>
    <mergeCell ref="RVO79:RWB79"/>
    <mergeCell ref="RWC79:RWP79"/>
    <mergeCell ref="RWQ79:RXD79"/>
    <mergeCell ref="RXE79:RXR79"/>
    <mergeCell ref="RXS79:RYF79"/>
    <mergeCell ref="RYG79:RYT79"/>
    <mergeCell ref="RYU79:RZH79"/>
    <mergeCell ref="RPQ79:RQD79"/>
    <mergeCell ref="RQE79:RQR79"/>
    <mergeCell ref="RQS79:RRF79"/>
    <mergeCell ref="RRG79:RRT79"/>
    <mergeCell ref="RRU79:RSH79"/>
    <mergeCell ref="RSI79:RSV79"/>
    <mergeCell ref="RSW79:RTJ79"/>
    <mergeCell ref="RTK79:RTX79"/>
    <mergeCell ref="RTY79:RUL79"/>
    <mergeCell ref="RKU79:RLH79"/>
    <mergeCell ref="RLI79:RLV79"/>
    <mergeCell ref="RLW79:RMJ79"/>
    <mergeCell ref="RMK79:RMX79"/>
    <mergeCell ref="RMY79:RNL79"/>
    <mergeCell ref="RNM79:RNZ79"/>
    <mergeCell ref="ROA79:RON79"/>
    <mergeCell ref="ROO79:RPB79"/>
    <mergeCell ref="RPC79:RPP79"/>
    <mergeCell ref="RFY79:RGL79"/>
    <mergeCell ref="RGM79:RGZ79"/>
    <mergeCell ref="RHA79:RHN79"/>
    <mergeCell ref="RHO79:RIB79"/>
    <mergeCell ref="RIC79:RIP79"/>
    <mergeCell ref="RIQ79:RJD79"/>
    <mergeCell ref="RJE79:RJR79"/>
    <mergeCell ref="RJS79:RKF79"/>
    <mergeCell ref="RKG79:RKT79"/>
    <mergeCell ref="RBC79:RBP79"/>
    <mergeCell ref="RBQ79:RCD79"/>
    <mergeCell ref="RCE79:RCR79"/>
    <mergeCell ref="RCS79:RDF79"/>
    <mergeCell ref="RDG79:RDT79"/>
    <mergeCell ref="RDU79:REH79"/>
    <mergeCell ref="REI79:REV79"/>
    <mergeCell ref="REW79:RFJ79"/>
    <mergeCell ref="RFK79:RFX79"/>
    <mergeCell ref="QWG79:QWT79"/>
    <mergeCell ref="QWU79:QXH79"/>
    <mergeCell ref="QXI79:QXV79"/>
    <mergeCell ref="QXW79:QYJ79"/>
    <mergeCell ref="QYK79:QYX79"/>
    <mergeCell ref="QYY79:QZL79"/>
    <mergeCell ref="QZM79:QZZ79"/>
    <mergeCell ref="RAA79:RAN79"/>
    <mergeCell ref="RAO79:RBB79"/>
    <mergeCell ref="QRK79:QRX79"/>
    <mergeCell ref="QRY79:QSL79"/>
    <mergeCell ref="QSM79:QSZ79"/>
    <mergeCell ref="QTA79:QTN79"/>
    <mergeCell ref="QTO79:QUB79"/>
    <mergeCell ref="QUC79:QUP79"/>
    <mergeCell ref="QUQ79:QVD79"/>
    <mergeCell ref="QVE79:QVR79"/>
    <mergeCell ref="QVS79:QWF79"/>
    <mergeCell ref="QMO79:QNB79"/>
    <mergeCell ref="QNC79:QNP79"/>
    <mergeCell ref="QNQ79:QOD79"/>
    <mergeCell ref="QOE79:QOR79"/>
    <mergeCell ref="QOS79:QPF79"/>
    <mergeCell ref="QPG79:QPT79"/>
    <mergeCell ref="QPU79:QQH79"/>
    <mergeCell ref="QQI79:QQV79"/>
    <mergeCell ref="QQW79:QRJ79"/>
    <mergeCell ref="QHS79:QIF79"/>
    <mergeCell ref="QIG79:QIT79"/>
    <mergeCell ref="QIU79:QJH79"/>
    <mergeCell ref="QJI79:QJV79"/>
    <mergeCell ref="QJW79:QKJ79"/>
    <mergeCell ref="QKK79:QKX79"/>
    <mergeCell ref="QKY79:QLL79"/>
    <mergeCell ref="QLM79:QLZ79"/>
    <mergeCell ref="QMA79:QMN79"/>
    <mergeCell ref="QCW79:QDJ79"/>
    <mergeCell ref="QDK79:QDX79"/>
    <mergeCell ref="QDY79:QEL79"/>
    <mergeCell ref="QEM79:QEZ79"/>
    <mergeCell ref="QFA79:QFN79"/>
    <mergeCell ref="QFO79:QGB79"/>
    <mergeCell ref="QGC79:QGP79"/>
    <mergeCell ref="QGQ79:QHD79"/>
    <mergeCell ref="QHE79:QHR79"/>
    <mergeCell ref="PYA79:PYN79"/>
    <mergeCell ref="PYO79:PZB79"/>
    <mergeCell ref="PZC79:PZP79"/>
    <mergeCell ref="PZQ79:QAD79"/>
    <mergeCell ref="QAE79:QAR79"/>
    <mergeCell ref="QAS79:QBF79"/>
    <mergeCell ref="QBG79:QBT79"/>
    <mergeCell ref="QBU79:QCH79"/>
    <mergeCell ref="QCI79:QCV79"/>
    <mergeCell ref="PTE79:PTR79"/>
    <mergeCell ref="PTS79:PUF79"/>
    <mergeCell ref="PUG79:PUT79"/>
    <mergeCell ref="PUU79:PVH79"/>
    <mergeCell ref="PVI79:PVV79"/>
    <mergeCell ref="PVW79:PWJ79"/>
    <mergeCell ref="PWK79:PWX79"/>
    <mergeCell ref="PWY79:PXL79"/>
    <mergeCell ref="PXM79:PXZ79"/>
    <mergeCell ref="POI79:POV79"/>
    <mergeCell ref="POW79:PPJ79"/>
    <mergeCell ref="PPK79:PPX79"/>
    <mergeCell ref="PPY79:PQL79"/>
    <mergeCell ref="PQM79:PQZ79"/>
    <mergeCell ref="PRA79:PRN79"/>
    <mergeCell ref="PRO79:PSB79"/>
    <mergeCell ref="PSC79:PSP79"/>
    <mergeCell ref="PSQ79:PTD79"/>
    <mergeCell ref="PJM79:PJZ79"/>
    <mergeCell ref="PKA79:PKN79"/>
    <mergeCell ref="PKO79:PLB79"/>
    <mergeCell ref="PLC79:PLP79"/>
    <mergeCell ref="PLQ79:PMD79"/>
    <mergeCell ref="PME79:PMR79"/>
    <mergeCell ref="PMS79:PNF79"/>
    <mergeCell ref="PNG79:PNT79"/>
    <mergeCell ref="PNU79:POH79"/>
    <mergeCell ref="PEQ79:PFD79"/>
    <mergeCell ref="PFE79:PFR79"/>
    <mergeCell ref="PFS79:PGF79"/>
    <mergeCell ref="PGG79:PGT79"/>
    <mergeCell ref="PGU79:PHH79"/>
    <mergeCell ref="PHI79:PHV79"/>
    <mergeCell ref="PHW79:PIJ79"/>
    <mergeCell ref="PIK79:PIX79"/>
    <mergeCell ref="PIY79:PJL79"/>
    <mergeCell ref="OZU79:PAH79"/>
    <mergeCell ref="PAI79:PAV79"/>
    <mergeCell ref="PAW79:PBJ79"/>
    <mergeCell ref="PBK79:PBX79"/>
    <mergeCell ref="PBY79:PCL79"/>
    <mergeCell ref="PCM79:PCZ79"/>
    <mergeCell ref="PDA79:PDN79"/>
    <mergeCell ref="PDO79:PEB79"/>
    <mergeCell ref="PEC79:PEP79"/>
    <mergeCell ref="OUY79:OVL79"/>
    <mergeCell ref="OVM79:OVZ79"/>
    <mergeCell ref="OWA79:OWN79"/>
    <mergeCell ref="OWO79:OXB79"/>
    <mergeCell ref="OXC79:OXP79"/>
    <mergeCell ref="OXQ79:OYD79"/>
    <mergeCell ref="OYE79:OYR79"/>
    <mergeCell ref="OYS79:OZF79"/>
    <mergeCell ref="OZG79:OZT79"/>
    <mergeCell ref="OQC79:OQP79"/>
    <mergeCell ref="OQQ79:ORD79"/>
    <mergeCell ref="ORE79:ORR79"/>
    <mergeCell ref="ORS79:OSF79"/>
    <mergeCell ref="OSG79:OST79"/>
    <mergeCell ref="OSU79:OTH79"/>
    <mergeCell ref="OTI79:OTV79"/>
    <mergeCell ref="OTW79:OUJ79"/>
    <mergeCell ref="OUK79:OUX79"/>
    <mergeCell ref="OLG79:OLT79"/>
    <mergeCell ref="OLU79:OMH79"/>
    <mergeCell ref="OMI79:OMV79"/>
    <mergeCell ref="OMW79:ONJ79"/>
    <mergeCell ref="ONK79:ONX79"/>
    <mergeCell ref="ONY79:OOL79"/>
    <mergeCell ref="OOM79:OOZ79"/>
    <mergeCell ref="OPA79:OPN79"/>
    <mergeCell ref="OPO79:OQB79"/>
    <mergeCell ref="OGK79:OGX79"/>
    <mergeCell ref="OGY79:OHL79"/>
    <mergeCell ref="OHM79:OHZ79"/>
    <mergeCell ref="OIA79:OIN79"/>
    <mergeCell ref="OIO79:OJB79"/>
    <mergeCell ref="OJC79:OJP79"/>
    <mergeCell ref="OJQ79:OKD79"/>
    <mergeCell ref="OKE79:OKR79"/>
    <mergeCell ref="OKS79:OLF79"/>
    <mergeCell ref="OBO79:OCB79"/>
    <mergeCell ref="OCC79:OCP79"/>
    <mergeCell ref="OCQ79:ODD79"/>
    <mergeCell ref="ODE79:ODR79"/>
    <mergeCell ref="ODS79:OEF79"/>
    <mergeCell ref="OEG79:OET79"/>
    <mergeCell ref="OEU79:OFH79"/>
    <mergeCell ref="OFI79:OFV79"/>
    <mergeCell ref="OFW79:OGJ79"/>
    <mergeCell ref="NWS79:NXF79"/>
    <mergeCell ref="NXG79:NXT79"/>
    <mergeCell ref="NXU79:NYH79"/>
    <mergeCell ref="NYI79:NYV79"/>
    <mergeCell ref="NYW79:NZJ79"/>
    <mergeCell ref="NZK79:NZX79"/>
    <mergeCell ref="NZY79:OAL79"/>
    <mergeCell ref="OAM79:OAZ79"/>
    <mergeCell ref="OBA79:OBN79"/>
    <mergeCell ref="NRW79:NSJ79"/>
    <mergeCell ref="NSK79:NSX79"/>
    <mergeCell ref="NSY79:NTL79"/>
    <mergeCell ref="NTM79:NTZ79"/>
    <mergeCell ref="NUA79:NUN79"/>
    <mergeCell ref="NUO79:NVB79"/>
    <mergeCell ref="NVC79:NVP79"/>
    <mergeCell ref="NVQ79:NWD79"/>
    <mergeCell ref="NWE79:NWR79"/>
    <mergeCell ref="NNA79:NNN79"/>
    <mergeCell ref="NNO79:NOB79"/>
    <mergeCell ref="NOC79:NOP79"/>
    <mergeCell ref="NOQ79:NPD79"/>
    <mergeCell ref="NPE79:NPR79"/>
    <mergeCell ref="NPS79:NQF79"/>
    <mergeCell ref="NQG79:NQT79"/>
    <mergeCell ref="NQU79:NRH79"/>
    <mergeCell ref="NRI79:NRV79"/>
    <mergeCell ref="NIE79:NIR79"/>
    <mergeCell ref="NIS79:NJF79"/>
    <mergeCell ref="NJG79:NJT79"/>
    <mergeCell ref="NJU79:NKH79"/>
    <mergeCell ref="NKI79:NKV79"/>
    <mergeCell ref="NKW79:NLJ79"/>
    <mergeCell ref="NLK79:NLX79"/>
    <mergeCell ref="NLY79:NML79"/>
    <mergeCell ref="NMM79:NMZ79"/>
    <mergeCell ref="NDI79:NDV79"/>
    <mergeCell ref="NDW79:NEJ79"/>
    <mergeCell ref="NEK79:NEX79"/>
    <mergeCell ref="NEY79:NFL79"/>
    <mergeCell ref="NFM79:NFZ79"/>
    <mergeCell ref="NGA79:NGN79"/>
    <mergeCell ref="NGO79:NHB79"/>
    <mergeCell ref="NHC79:NHP79"/>
    <mergeCell ref="NHQ79:NID79"/>
    <mergeCell ref="MYM79:MYZ79"/>
    <mergeCell ref="MZA79:MZN79"/>
    <mergeCell ref="MZO79:NAB79"/>
    <mergeCell ref="NAC79:NAP79"/>
    <mergeCell ref="NAQ79:NBD79"/>
    <mergeCell ref="NBE79:NBR79"/>
    <mergeCell ref="NBS79:NCF79"/>
    <mergeCell ref="NCG79:NCT79"/>
    <mergeCell ref="NCU79:NDH79"/>
    <mergeCell ref="MTQ79:MUD79"/>
    <mergeCell ref="MUE79:MUR79"/>
    <mergeCell ref="MUS79:MVF79"/>
    <mergeCell ref="MVG79:MVT79"/>
    <mergeCell ref="MVU79:MWH79"/>
    <mergeCell ref="MWI79:MWV79"/>
    <mergeCell ref="MWW79:MXJ79"/>
    <mergeCell ref="MXK79:MXX79"/>
    <mergeCell ref="MXY79:MYL79"/>
    <mergeCell ref="MOU79:MPH79"/>
    <mergeCell ref="MPI79:MPV79"/>
    <mergeCell ref="MPW79:MQJ79"/>
    <mergeCell ref="MQK79:MQX79"/>
    <mergeCell ref="MQY79:MRL79"/>
    <mergeCell ref="MRM79:MRZ79"/>
    <mergeCell ref="MSA79:MSN79"/>
    <mergeCell ref="MSO79:MTB79"/>
    <mergeCell ref="MTC79:MTP79"/>
    <mergeCell ref="MJY79:MKL79"/>
    <mergeCell ref="MKM79:MKZ79"/>
    <mergeCell ref="MLA79:MLN79"/>
    <mergeCell ref="MLO79:MMB79"/>
    <mergeCell ref="MMC79:MMP79"/>
    <mergeCell ref="MMQ79:MND79"/>
    <mergeCell ref="MNE79:MNR79"/>
    <mergeCell ref="MNS79:MOF79"/>
    <mergeCell ref="MOG79:MOT79"/>
    <mergeCell ref="MFC79:MFP79"/>
    <mergeCell ref="MFQ79:MGD79"/>
    <mergeCell ref="MGE79:MGR79"/>
    <mergeCell ref="MGS79:MHF79"/>
    <mergeCell ref="MHG79:MHT79"/>
    <mergeCell ref="MHU79:MIH79"/>
    <mergeCell ref="MII79:MIV79"/>
    <mergeCell ref="MIW79:MJJ79"/>
    <mergeCell ref="MJK79:MJX79"/>
    <mergeCell ref="MAG79:MAT79"/>
    <mergeCell ref="MAU79:MBH79"/>
    <mergeCell ref="MBI79:MBV79"/>
    <mergeCell ref="MBW79:MCJ79"/>
    <mergeCell ref="MCK79:MCX79"/>
    <mergeCell ref="MCY79:MDL79"/>
    <mergeCell ref="MDM79:MDZ79"/>
    <mergeCell ref="MEA79:MEN79"/>
    <mergeCell ref="MEO79:MFB79"/>
    <mergeCell ref="LVK79:LVX79"/>
    <mergeCell ref="LVY79:LWL79"/>
    <mergeCell ref="LWM79:LWZ79"/>
    <mergeCell ref="LXA79:LXN79"/>
    <mergeCell ref="LXO79:LYB79"/>
    <mergeCell ref="LYC79:LYP79"/>
    <mergeCell ref="LYQ79:LZD79"/>
    <mergeCell ref="LZE79:LZR79"/>
    <mergeCell ref="LZS79:MAF79"/>
    <mergeCell ref="LQO79:LRB79"/>
    <mergeCell ref="LRC79:LRP79"/>
    <mergeCell ref="LRQ79:LSD79"/>
    <mergeCell ref="LSE79:LSR79"/>
    <mergeCell ref="LSS79:LTF79"/>
    <mergeCell ref="LTG79:LTT79"/>
    <mergeCell ref="LTU79:LUH79"/>
    <mergeCell ref="LUI79:LUV79"/>
    <mergeCell ref="LUW79:LVJ79"/>
    <mergeCell ref="LLS79:LMF79"/>
    <mergeCell ref="LMG79:LMT79"/>
    <mergeCell ref="LMU79:LNH79"/>
    <mergeCell ref="LNI79:LNV79"/>
    <mergeCell ref="LNW79:LOJ79"/>
    <mergeCell ref="LOK79:LOX79"/>
    <mergeCell ref="LOY79:LPL79"/>
    <mergeCell ref="LPM79:LPZ79"/>
    <mergeCell ref="LQA79:LQN79"/>
    <mergeCell ref="LGW79:LHJ79"/>
    <mergeCell ref="LHK79:LHX79"/>
    <mergeCell ref="LHY79:LIL79"/>
    <mergeCell ref="LIM79:LIZ79"/>
    <mergeCell ref="LJA79:LJN79"/>
    <mergeCell ref="LJO79:LKB79"/>
    <mergeCell ref="LKC79:LKP79"/>
    <mergeCell ref="LKQ79:LLD79"/>
    <mergeCell ref="LLE79:LLR79"/>
    <mergeCell ref="LCA79:LCN79"/>
    <mergeCell ref="LCO79:LDB79"/>
    <mergeCell ref="LDC79:LDP79"/>
    <mergeCell ref="LDQ79:LED79"/>
    <mergeCell ref="LEE79:LER79"/>
    <mergeCell ref="LES79:LFF79"/>
    <mergeCell ref="LFG79:LFT79"/>
    <mergeCell ref="LFU79:LGH79"/>
    <mergeCell ref="LGI79:LGV79"/>
    <mergeCell ref="KXE79:KXR79"/>
    <mergeCell ref="KXS79:KYF79"/>
    <mergeCell ref="KYG79:KYT79"/>
    <mergeCell ref="KYU79:KZH79"/>
    <mergeCell ref="KZI79:KZV79"/>
    <mergeCell ref="KZW79:LAJ79"/>
    <mergeCell ref="LAK79:LAX79"/>
    <mergeCell ref="LAY79:LBL79"/>
    <mergeCell ref="LBM79:LBZ79"/>
    <mergeCell ref="KSI79:KSV79"/>
    <mergeCell ref="KSW79:KTJ79"/>
    <mergeCell ref="KTK79:KTX79"/>
    <mergeCell ref="KTY79:KUL79"/>
    <mergeCell ref="KUM79:KUZ79"/>
    <mergeCell ref="KVA79:KVN79"/>
    <mergeCell ref="KVO79:KWB79"/>
    <mergeCell ref="KWC79:KWP79"/>
    <mergeCell ref="KWQ79:KXD79"/>
    <mergeCell ref="KNM79:KNZ79"/>
    <mergeCell ref="KOA79:KON79"/>
    <mergeCell ref="KOO79:KPB79"/>
    <mergeCell ref="KPC79:KPP79"/>
    <mergeCell ref="KPQ79:KQD79"/>
    <mergeCell ref="KQE79:KQR79"/>
    <mergeCell ref="KQS79:KRF79"/>
    <mergeCell ref="KRG79:KRT79"/>
    <mergeCell ref="KRU79:KSH79"/>
    <mergeCell ref="KIQ79:KJD79"/>
    <mergeCell ref="KJE79:KJR79"/>
    <mergeCell ref="KJS79:KKF79"/>
    <mergeCell ref="KKG79:KKT79"/>
    <mergeCell ref="KKU79:KLH79"/>
    <mergeCell ref="KLI79:KLV79"/>
    <mergeCell ref="KLW79:KMJ79"/>
    <mergeCell ref="KMK79:KMX79"/>
    <mergeCell ref="KMY79:KNL79"/>
    <mergeCell ref="KDU79:KEH79"/>
    <mergeCell ref="KEI79:KEV79"/>
    <mergeCell ref="KEW79:KFJ79"/>
    <mergeCell ref="KFK79:KFX79"/>
    <mergeCell ref="KFY79:KGL79"/>
    <mergeCell ref="KGM79:KGZ79"/>
    <mergeCell ref="KHA79:KHN79"/>
    <mergeCell ref="KHO79:KIB79"/>
    <mergeCell ref="KIC79:KIP79"/>
    <mergeCell ref="JYY79:JZL79"/>
    <mergeCell ref="JZM79:JZZ79"/>
    <mergeCell ref="KAA79:KAN79"/>
    <mergeCell ref="KAO79:KBB79"/>
    <mergeCell ref="KBC79:KBP79"/>
    <mergeCell ref="KBQ79:KCD79"/>
    <mergeCell ref="KCE79:KCR79"/>
    <mergeCell ref="KCS79:KDF79"/>
    <mergeCell ref="KDG79:KDT79"/>
    <mergeCell ref="JUC79:JUP79"/>
    <mergeCell ref="JUQ79:JVD79"/>
    <mergeCell ref="JVE79:JVR79"/>
    <mergeCell ref="JVS79:JWF79"/>
    <mergeCell ref="JWG79:JWT79"/>
    <mergeCell ref="JWU79:JXH79"/>
    <mergeCell ref="JXI79:JXV79"/>
    <mergeCell ref="JXW79:JYJ79"/>
    <mergeCell ref="JYK79:JYX79"/>
    <mergeCell ref="JPG79:JPT79"/>
    <mergeCell ref="JPU79:JQH79"/>
    <mergeCell ref="JQI79:JQV79"/>
    <mergeCell ref="JQW79:JRJ79"/>
    <mergeCell ref="JRK79:JRX79"/>
    <mergeCell ref="JRY79:JSL79"/>
    <mergeCell ref="JSM79:JSZ79"/>
    <mergeCell ref="JTA79:JTN79"/>
    <mergeCell ref="JTO79:JUB79"/>
    <mergeCell ref="JKK79:JKX79"/>
    <mergeCell ref="JKY79:JLL79"/>
    <mergeCell ref="JLM79:JLZ79"/>
    <mergeCell ref="JMA79:JMN79"/>
    <mergeCell ref="JMO79:JNB79"/>
    <mergeCell ref="JNC79:JNP79"/>
    <mergeCell ref="JNQ79:JOD79"/>
    <mergeCell ref="JOE79:JOR79"/>
    <mergeCell ref="JOS79:JPF79"/>
    <mergeCell ref="JFO79:JGB79"/>
    <mergeCell ref="JGC79:JGP79"/>
    <mergeCell ref="JGQ79:JHD79"/>
    <mergeCell ref="JHE79:JHR79"/>
    <mergeCell ref="JHS79:JIF79"/>
    <mergeCell ref="JIG79:JIT79"/>
    <mergeCell ref="JIU79:JJH79"/>
    <mergeCell ref="JJI79:JJV79"/>
    <mergeCell ref="JJW79:JKJ79"/>
    <mergeCell ref="JAS79:JBF79"/>
    <mergeCell ref="JBG79:JBT79"/>
    <mergeCell ref="JBU79:JCH79"/>
    <mergeCell ref="JCI79:JCV79"/>
    <mergeCell ref="JCW79:JDJ79"/>
    <mergeCell ref="JDK79:JDX79"/>
    <mergeCell ref="JDY79:JEL79"/>
    <mergeCell ref="JEM79:JEZ79"/>
    <mergeCell ref="JFA79:JFN79"/>
    <mergeCell ref="IVW79:IWJ79"/>
    <mergeCell ref="IWK79:IWX79"/>
    <mergeCell ref="IWY79:IXL79"/>
    <mergeCell ref="IXM79:IXZ79"/>
    <mergeCell ref="IYA79:IYN79"/>
    <mergeCell ref="IYO79:IZB79"/>
    <mergeCell ref="IZC79:IZP79"/>
    <mergeCell ref="IZQ79:JAD79"/>
    <mergeCell ref="JAE79:JAR79"/>
    <mergeCell ref="IRA79:IRN79"/>
    <mergeCell ref="IRO79:ISB79"/>
    <mergeCell ref="ISC79:ISP79"/>
    <mergeCell ref="ISQ79:ITD79"/>
    <mergeCell ref="ITE79:ITR79"/>
    <mergeCell ref="ITS79:IUF79"/>
    <mergeCell ref="IUG79:IUT79"/>
    <mergeCell ref="IUU79:IVH79"/>
    <mergeCell ref="IVI79:IVV79"/>
    <mergeCell ref="IME79:IMR79"/>
    <mergeCell ref="IMS79:INF79"/>
    <mergeCell ref="ING79:INT79"/>
    <mergeCell ref="INU79:IOH79"/>
    <mergeCell ref="IOI79:IOV79"/>
    <mergeCell ref="IOW79:IPJ79"/>
    <mergeCell ref="IPK79:IPX79"/>
    <mergeCell ref="IPY79:IQL79"/>
    <mergeCell ref="IQM79:IQZ79"/>
    <mergeCell ref="IHI79:IHV79"/>
    <mergeCell ref="IHW79:IIJ79"/>
    <mergeCell ref="IIK79:IIX79"/>
    <mergeCell ref="IIY79:IJL79"/>
    <mergeCell ref="IJM79:IJZ79"/>
    <mergeCell ref="IKA79:IKN79"/>
    <mergeCell ref="IKO79:ILB79"/>
    <mergeCell ref="ILC79:ILP79"/>
    <mergeCell ref="ILQ79:IMD79"/>
    <mergeCell ref="ICM79:ICZ79"/>
    <mergeCell ref="IDA79:IDN79"/>
    <mergeCell ref="IDO79:IEB79"/>
    <mergeCell ref="IEC79:IEP79"/>
    <mergeCell ref="IEQ79:IFD79"/>
    <mergeCell ref="IFE79:IFR79"/>
    <mergeCell ref="IFS79:IGF79"/>
    <mergeCell ref="IGG79:IGT79"/>
    <mergeCell ref="IGU79:IHH79"/>
    <mergeCell ref="HXQ79:HYD79"/>
    <mergeCell ref="HYE79:HYR79"/>
    <mergeCell ref="HYS79:HZF79"/>
    <mergeCell ref="HZG79:HZT79"/>
    <mergeCell ref="HZU79:IAH79"/>
    <mergeCell ref="IAI79:IAV79"/>
    <mergeCell ref="IAW79:IBJ79"/>
    <mergeCell ref="IBK79:IBX79"/>
    <mergeCell ref="IBY79:ICL79"/>
    <mergeCell ref="HSU79:HTH79"/>
    <mergeCell ref="HTI79:HTV79"/>
    <mergeCell ref="HTW79:HUJ79"/>
    <mergeCell ref="HUK79:HUX79"/>
    <mergeCell ref="HUY79:HVL79"/>
    <mergeCell ref="HVM79:HVZ79"/>
    <mergeCell ref="HWA79:HWN79"/>
    <mergeCell ref="HWO79:HXB79"/>
    <mergeCell ref="HXC79:HXP79"/>
    <mergeCell ref="HNY79:HOL79"/>
    <mergeCell ref="HOM79:HOZ79"/>
    <mergeCell ref="HPA79:HPN79"/>
    <mergeCell ref="HPO79:HQB79"/>
    <mergeCell ref="HQC79:HQP79"/>
    <mergeCell ref="HQQ79:HRD79"/>
    <mergeCell ref="HRE79:HRR79"/>
    <mergeCell ref="HRS79:HSF79"/>
    <mergeCell ref="HSG79:HST79"/>
    <mergeCell ref="HJC79:HJP79"/>
    <mergeCell ref="HJQ79:HKD79"/>
    <mergeCell ref="HKE79:HKR79"/>
    <mergeCell ref="HKS79:HLF79"/>
    <mergeCell ref="HLG79:HLT79"/>
    <mergeCell ref="HLU79:HMH79"/>
    <mergeCell ref="HMI79:HMV79"/>
    <mergeCell ref="HMW79:HNJ79"/>
    <mergeCell ref="HNK79:HNX79"/>
    <mergeCell ref="HEG79:HET79"/>
    <mergeCell ref="HEU79:HFH79"/>
    <mergeCell ref="HFI79:HFV79"/>
    <mergeCell ref="HFW79:HGJ79"/>
    <mergeCell ref="HGK79:HGX79"/>
    <mergeCell ref="HGY79:HHL79"/>
    <mergeCell ref="HHM79:HHZ79"/>
    <mergeCell ref="HIA79:HIN79"/>
    <mergeCell ref="HIO79:HJB79"/>
    <mergeCell ref="GZK79:GZX79"/>
    <mergeCell ref="GZY79:HAL79"/>
    <mergeCell ref="HAM79:HAZ79"/>
    <mergeCell ref="HBA79:HBN79"/>
    <mergeCell ref="HBO79:HCB79"/>
    <mergeCell ref="HCC79:HCP79"/>
    <mergeCell ref="HCQ79:HDD79"/>
    <mergeCell ref="HDE79:HDR79"/>
    <mergeCell ref="HDS79:HEF79"/>
    <mergeCell ref="GUO79:GVB79"/>
    <mergeCell ref="GVC79:GVP79"/>
    <mergeCell ref="GVQ79:GWD79"/>
    <mergeCell ref="GWE79:GWR79"/>
    <mergeCell ref="GWS79:GXF79"/>
    <mergeCell ref="GXG79:GXT79"/>
    <mergeCell ref="GXU79:GYH79"/>
    <mergeCell ref="GYI79:GYV79"/>
    <mergeCell ref="GYW79:GZJ79"/>
    <mergeCell ref="GPS79:GQF79"/>
    <mergeCell ref="GQG79:GQT79"/>
    <mergeCell ref="GQU79:GRH79"/>
    <mergeCell ref="GRI79:GRV79"/>
    <mergeCell ref="GRW79:GSJ79"/>
    <mergeCell ref="GSK79:GSX79"/>
    <mergeCell ref="GSY79:GTL79"/>
    <mergeCell ref="GTM79:GTZ79"/>
    <mergeCell ref="GUA79:GUN79"/>
    <mergeCell ref="GKW79:GLJ79"/>
    <mergeCell ref="GLK79:GLX79"/>
    <mergeCell ref="GLY79:GML79"/>
    <mergeCell ref="GMM79:GMZ79"/>
    <mergeCell ref="GNA79:GNN79"/>
    <mergeCell ref="GNO79:GOB79"/>
    <mergeCell ref="GOC79:GOP79"/>
    <mergeCell ref="GOQ79:GPD79"/>
    <mergeCell ref="GPE79:GPR79"/>
    <mergeCell ref="GGA79:GGN79"/>
    <mergeCell ref="GGO79:GHB79"/>
    <mergeCell ref="GHC79:GHP79"/>
    <mergeCell ref="GHQ79:GID79"/>
    <mergeCell ref="GIE79:GIR79"/>
    <mergeCell ref="GIS79:GJF79"/>
    <mergeCell ref="GJG79:GJT79"/>
    <mergeCell ref="GJU79:GKH79"/>
    <mergeCell ref="GKI79:GKV79"/>
    <mergeCell ref="GBE79:GBR79"/>
    <mergeCell ref="GBS79:GCF79"/>
    <mergeCell ref="GCG79:GCT79"/>
    <mergeCell ref="GCU79:GDH79"/>
    <mergeCell ref="GDI79:GDV79"/>
    <mergeCell ref="GDW79:GEJ79"/>
    <mergeCell ref="GEK79:GEX79"/>
    <mergeCell ref="GEY79:GFL79"/>
    <mergeCell ref="GFM79:GFZ79"/>
    <mergeCell ref="FWI79:FWV79"/>
    <mergeCell ref="FWW79:FXJ79"/>
    <mergeCell ref="FXK79:FXX79"/>
    <mergeCell ref="FXY79:FYL79"/>
    <mergeCell ref="FYM79:FYZ79"/>
    <mergeCell ref="FZA79:FZN79"/>
    <mergeCell ref="FZO79:GAB79"/>
    <mergeCell ref="GAC79:GAP79"/>
    <mergeCell ref="GAQ79:GBD79"/>
    <mergeCell ref="FRM79:FRZ79"/>
    <mergeCell ref="FSA79:FSN79"/>
    <mergeCell ref="FSO79:FTB79"/>
    <mergeCell ref="FTC79:FTP79"/>
    <mergeCell ref="FTQ79:FUD79"/>
    <mergeCell ref="FUE79:FUR79"/>
    <mergeCell ref="FUS79:FVF79"/>
    <mergeCell ref="FVG79:FVT79"/>
    <mergeCell ref="FVU79:FWH79"/>
    <mergeCell ref="FMQ79:FND79"/>
    <mergeCell ref="FNE79:FNR79"/>
    <mergeCell ref="FNS79:FOF79"/>
    <mergeCell ref="FOG79:FOT79"/>
    <mergeCell ref="FOU79:FPH79"/>
    <mergeCell ref="FPI79:FPV79"/>
    <mergeCell ref="FPW79:FQJ79"/>
    <mergeCell ref="FQK79:FQX79"/>
    <mergeCell ref="FQY79:FRL79"/>
    <mergeCell ref="FHU79:FIH79"/>
    <mergeCell ref="FII79:FIV79"/>
    <mergeCell ref="FIW79:FJJ79"/>
    <mergeCell ref="FJK79:FJX79"/>
    <mergeCell ref="FJY79:FKL79"/>
    <mergeCell ref="FKM79:FKZ79"/>
    <mergeCell ref="FLA79:FLN79"/>
    <mergeCell ref="FLO79:FMB79"/>
    <mergeCell ref="FMC79:FMP79"/>
    <mergeCell ref="FCY79:FDL79"/>
    <mergeCell ref="FDM79:FDZ79"/>
    <mergeCell ref="FEA79:FEN79"/>
    <mergeCell ref="FEO79:FFB79"/>
    <mergeCell ref="FFC79:FFP79"/>
    <mergeCell ref="FFQ79:FGD79"/>
    <mergeCell ref="FGE79:FGR79"/>
    <mergeCell ref="FGS79:FHF79"/>
    <mergeCell ref="FHG79:FHT79"/>
    <mergeCell ref="EYC79:EYP79"/>
    <mergeCell ref="EYQ79:EZD79"/>
    <mergeCell ref="EZE79:EZR79"/>
    <mergeCell ref="EZS79:FAF79"/>
    <mergeCell ref="FAG79:FAT79"/>
    <mergeCell ref="FAU79:FBH79"/>
    <mergeCell ref="FBI79:FBV79"/>
    <mergeCell ref="FBW79:FCJ79"/>
    <mergeCell ref="FCK79:FCX79"/>
    <mergeCell ref="ETG79:ETT79"/>
    <mergeCell ref="ETU79:EUH79"/>
    <mergeCell ref="EUI79:EUV79"/>
    <mergeCell ref="EUW79:EVJ79"/>
    <mergeCell ref="EVK79:EVX79"/>
    <mergeCell ref="EVY79:EWL79"/>
    <mergeCell ref="EWM79:EWZ79"/>
    <mergeCell ref="EXA79:EXN79"/>
    <mergeCell ref="EXO79:EYB79"/>
    <mergeCell ref="EOK79:EOX79"/>
    <mergeCell ref="EOY79:EPL79"/>
    <mergeCell ref="EPM79:EPZ79"/>
    <mergeCell ref="EQA79:EQN79"/>
    <mergeCell ref="EQO79:ERB79"/>
    <mergeCell ref="ERC79:ERP79"/>
    <mergeCell ref="ERQ79:ESD79"/>
    <mergeCell ref="ESE79:ESR79"/>
    <mergeCell ref="ESS79:ETF79"/>
    <mergeCell ref="EJO79:EKB79"/>
    <mergeCell ref="EKC79:EKP79"/>
    <mergeCell ref="EKQ79:ELD79"/>
    <mergeCell ref="ELE79:ELR79"/>
    <mergeCell ref="ELS79:EMF79"/>
    <mergeCell ref="EMG79:EMT79"/>
    <mergeCell ref="EMU79:ENH79"/>
    <mergeCell ref="ENI79:ENV79"/>
    <mergeCell ref="ENW79:EOJ79"/>
    <mergeCell ref="EES79:EFF79"/>
    <mergeCell ref="EFG79:EFT79"/>
    <mergeCell ref="EFU79:EGH79"/>
    <mergeCell ref="EGI79:EGV79"/>
    <mergeCell ref="EGW79:EHJ79"/>
    <mergeCell ref="EHK79:EHX79"/>
    <mergeCell ref="EHY79:EIL79"/>
    <mergeCell ref="EIM79:EIZ79"/>
    <mergeCell ref="EJA79:EJN79"/>
    <mergeCell ref="DZW79:EAJ79"/>
    <mergeCell ref="EAK79:EAX79"/>
    <mergeCell ref="EAY79:EBL79"/>
    <mergeCell ref="EBM79:EBZ79"/>
    <mergeCell ref="ECA79:ECN79"/>
    <mergeCell ref="ECO79:EDB79"/>
    <mergeCell ref="EDC79:EDP79"/>
    <mergeCell ref="EDQ79:EED79"/>
    <mergeCell ref="EEE79:EER79"/>
    <mergeCell ref="DVA79:DVN79"/>
    <mergeCell ref="DVO79:DWB79"/>
    <mergeCell ref="DWC79:DWP79"/>
    <mergeCell ref="DWQ79:DXD79"/>
    <mergeCell ref="DXE79:DXR79"/>
    <mergeCell ref="DXS79:DYF79"/>
    <mergeCell ref="DYG79:DYT79"/>
    <mergeCell ref="DYU79:DZH79"/>
    <mergeCell ref="DZI79:DZV79"/>
    <mergeCell ref="DQE79:DQR79"/>
    <mergeCell ref="DQS79:DRF79"/>
    <mergeCell ref="DRG79:DRT79"/>
    <mergeCell ref="DRU79:DSH79"/>
    <mergeCell ref="DSI79:DSV79"/>
    <mergeCell ref="DSW79:DTJ79"/>
    <mergeCell ref="DTK79:DTX79"/>
    <mergeCell ref="DTY79:DUL79"/>
    <mergeCell ref="DUM79:DUZ79"/>
    <mergeCell ref="DLI79:DLV79"/>
    <mergeCell ref="DLW79:DMJ79"/>
    <mergeCell ref="DMK79:DMX79"/>
    <mergeCell ref="DMY79:DNL79"/>
    <mergeCell ref="DNM79:DNZ79"/>
    <mergeCell ref="DOA79:DON79"/>
    <mergeCell ref="DOO79:DPB79"/>
    <mergeCell ref="DPC79:DPP79"/>
    <mergeCell ref="DPQ79:DQD79"/>
    <mergeCell ref="DGM79:DGZ79"/>
    <mergeCell ref="DHA79:DHN79"/>
    <mergeCell ref="DHO79:DIB79"/>
    <mergeCell ref="DIC79:DIP79"/>
    <mergeCell ref="DIQ79:DJD79"/>
    <mergeCell ref="DJE79:DJR79"/>
    <mergeCell ref="DJS79:DKF79"/>
    <mergeCell ref="DKG79:DKT79"/>
    <mergeCell ref="DKU79:DLH79"/>
    <mergeCell ref="DBQ79:DCD79"/>
    <mergeCell ref="DCE79:DCR79"/>
    <mergeCell ref="DCS79:DDF79"/>
    <mergeCell ref="DDG79:DDT79"/>
    <mergeCell ref="DDU79:DEH79"/>
    <mergeCell ref="DEI79:DEV79"/>
    <mergeCell ref="DEW79:DFJ79"/>
    <mergeCell ref="DFK79:DFX79"/>
    <mergeCell ref="DFY79:DGL79"/>
    <mergeCell ref="CWU79:CXH79"/>
    <mergeCell ref="CXI79:CXV79"/>
    <mergeCell ref="CXW79:CYJ79"/>
    <mergeCell ref="CYK79:CYX79"/>
    <mergeCell ref="CYY79:CZL79"/>
    <mergeCell ref="CZM79:CZZ79"/>
    <mergeCell ref="DAA79:DAN79"/>
    <mergeCell ref="DAO79:DBB79"/>
    <mergeCell ref="DBC79:DBP79"/>
    <mergeCell ref="CRY79:CSL79"/>
    <mergeCell ref="CSM79:CSZ79"/>
    <mergeCell ref="CTA79:CTN79"/>
    <mergeCell ref="CTO79:CUB79"/>
    <mergeCell ref="CUC79:CUP79"/>
    <mergeCell ref="CUQ79:CVD79"/>
    <mergeCell ref="CVE79:CVR79"/>
    <mergeCell ref="CVS79:CWF79"/>
    <mergeCell ref="CWG79:CWT79"/>
    <mergeCell ref="CNC79:CNP79"/>
    <mergeCell ref="CNQ79:COD79"/>
    <mergeCell ref="COE79:COR79"/>
    <mergeCell ref="COS79:CPF79"/>
    <mergeCell ref="CPG79:CPT79"/>
    <mergeCell ref="CPU79:CQH79"/>
    <mergeCell ref="CQI79:CQV79"/>
    <mergeCell ref="CQW79:CRJ79"/>
    <mergeCell ref="CRK79:CRX79"/>
    <mergeCell ref="CIG79:CIT79"/>
    <mergeCell ref="CIU79:CJH79"/>
    <mergeCell ref="CJI79:CJV79"/>
    <mergeCell ref="CJW79:CKJ79"/>
    <mergeCell ref="CKK79:CKX79"/>
    <mergeCell ref="CKY79:CLL79"/>
    <mergeCell ref="CLM79:CLZ79"/>
    <mergeCell ref="CMA79:CMN79"/>
    <mergeCell ref="CMO79:CNB79"/>
    <mergeCell ref="CDK79:CDX79"/>
    <mergeCell ref="CDY79:CEL79"/>
    <mergeCell ref="CEM79:CEZ79"/>
    <mergeCell ref="CFA79:CFN79"/>
    <mergeCell ref="CFO79:CGB79"/>
    <mergeCell ref="CGC79:CGP79"/>
    <mergeCell ref="CGQ79:CHD79"/>
    <mergeCell ref="CHE79:CHR79"/>
    <mergeCell ref="CHS79:CIF79"/>
    <mergeCell ref="BYO79:BZB79"/>
    <mergeCell ref="BZC79:BZP79"/>
    <mergeCell ref="BZQ79:CAD79"/>
    <mergeCell ref="CAE79:CAR79"/>
    <mergeCell ref="CAS79:CBF79"/>
    <mergeCell ref="CBG79:CBT79"/>
    <mergeCell ref="CBU79:CCH79"/>
    <mergeCell ref="CCI79:CCV79"/>
    <mergeCell ref="CCW79:CDJ79"/>
    <mergeCell ref="BTS79:BUF79"/>
    <mergeCell ref="BUG79:BUT79"/>
    <mergeCell ref="BUU79:BVH79"/>
    <mergeCell ref="BVI79:BVV79"/>
    <mergeCell ref="BVW79:BWJ79"/>
    <mergeCell ref="BWK79:BWX79"/>
    <mergeCell ref="BWY79:BXL79"/>
    <mergeCell ref="BXM79:BXZ79"/>
    <mergeCell ref="BYA79:BYN79"/>
    <mergeCell ref="BOW79:BPJ79"/>
    <mergeCell ref="BPK79:BPX79"/>
    <mergeCell ref="BPY79:BQL79"/>
    <mergeCell ref="BQM79:BQZ79"/>
    <mergeCell ref="BRA79:BRN79"/>
    <mergeCell ref="BRO79:BSB79"/>
    <mergeCell ref="BSC79:BSP79"/>
    <mergeCell ref="BSQ79:BTD79"/>
    <mergeCell ref="BTE79:BTR79"/>
    <mergeCell ref="BKA79:BKN79"/>
    <mergeCell ref="BKO79:BLB79"/>
    <mergeCell ref="BLC79:BLP79"/>
    <mergeCell ref="BLQ79:BMD79"/>
    <mergeCell ref="BME79:BMR79"/>
    <mergeCell ref="BMS79:BNF79"/>
    <mergeCell ref="BNG79:BNT79"/>
    <mergeCell ref="BNU79:BOH79"/>
    <mergeCell ref="BOI79:BOV79"/>
    <mergeCell ref="BFE79:BFR79"/>
    <mergeCell ref="BFS79:BGF79"/>
    <mergeCell ref="BGG79:BGT79"/>
    <mergeCell ref="BGU79:BHH79"/>
    <mergeCell ref="BHI79:BHV79"/>
    <mergeCell ref="BHW79:BIJ79"/>
    <mergeCell ref="BIK79:BIX79"/>
    <mergeCell ref="BIY79:BJL79"/>
    <mergeCell ref="BJM79:BJZ79"/>
    <mergeCell ref="BAI79:BAV79"/>
    <mergeCell ref="BAW79:BBJ79"/>
    <mergeCell ref="BBK79:BBX79"/>
    <mergeCell ref="BBY79:BCL79"/>
    <mergeCell ref="BCM79:BCZ79"/>
    <mergeCell ref="BDA79:BDN79"/>
    <mergeCell ref="BDO79:BEB79"/>
    <mergeCell ref="BEC79:BEP79"/>
    <mergeCell ref="BEQ79:BFD79"/>
    <mergeCell ref="AVM79:AVZ79"/>
    <mergeCell ref="AWA79:AWN79"/>
    <mergeCell ref="AWO79:AXB79"/>
    <mergeCell ref="AXC79:AXP79"/>
    <mergeCell ref="AXQ79:AYD79"/>
    <mergeCell ref="AYE79:AYR79"/>
    <mergeCell ref="AYS79:AZF79"/>
    <mergeCell ref="AZG79:AZT79"/>
    <mergeCell ref="AZU79:BAH79"/>
    <mergeCell ref="AQQ79:ARD79"/>
    <mergeCell ref="ARE79:ARR79"/>
    <mergeCell ref="ARS79:ASF79"/>
    <mergeCell ref="ASG79:AST79"/>
    <mergeCell ref="ASU79:ATH79"/>
    <mergeCell ref="ATI79:ATV79"/>
    <mergeCell ref="ATW79:AUJ79"/>
    <mergeCell ref="AUK79:AUX79"/>
    <mergeCell ref="AUY79:AVL79"/>
    <mergeCell ref="ALU79:AMH79"/>
    <mergeCell ref="AMI79:AMV79"/>
    <mergeCell ref="AMW79:ANJ79"/>
    <mergeCell ref="ANK79:ANX79"/>
    <mergeCell ref="ANY79:AOL79"/>
    <mergeCell ref="AOM79:AOZ79"/>
    <mergeCell ref="APA79:APN79"/>
    <mergeCell ref="APO79:AQB79"/>
    <mergeCell ref="AQC79:AQP79"/>
    <mergeCell ref="AGY79:AHL79"/>
    <mergeCell ref="AHM79:AHZ79"/>
    <mergeCell ref="AIA79:AIN79"/>
    <mergeCell ref="AIO79:AJB79"/>
    <mergeCell ref="AJC79:AJP79"/>
    <mergeCell ref="AJQ79:AKD79"/>
    <mergeCell ref="AKE79:AKR79"/>
    <mergeCell ref="AKS79:ALF79"/>
    <mergeCell ref="ALG79:ALT79"/>
    <mergeCell ref="ACC79:ACP79"/>
    <mergeCell ref="ACQ79:ADD79"/>
    <mergeCell ref="ADE79:ADR79"/>
    <mergeCell ref="ADS79:AEF79"/>
    <mergeCell ref="AEG79:AET79"/>
    <mergeCell ref="AEU79:AFH79"/>
    <mergeCell ref="AFI79:AFV79"/>
    <mergeCell ref="AFW79:AGJ79"/>
    <mergeCell ref="AGK79:AGX79"/>
    <mergeCell ref="XG79:XT79"/>
    <mergeCell ref="XU79:YH79"/>
    <mergeCell ref="YI79:YV79"/>
    <mergeCell ref="YW79:ZJ79"/>
    <mergeCell ref="ZK79:ZX79"/>
    <mergeCell ref="ZY79:AAL79"/>
    <mergeCell ref="AAM79:AAZ79"/>
    <mergeCell ref="ABA79:ABN79"/>
    <mergeCell ref="ABO79:ACB79"/>
    <mergeCell ref="SK79:SX79"/>
    <mergeCell ref="SY79:TL79"/>
    <mergeCell ref="TM79:TZ79"/>
    <mergeCell ref="UA79:UN79"/>
    <mergeCell ref="UO79:VB79"/>
    <mergeCell ref="VC79:VP79"/>
    <mergeCell ref="VQ79:WD79"/>
    <mergeCell ref="WE79:WR79"/>
    <mergeCell ref="WS79:XF79"/>
    <mergeCell ref="K216:O216"/>
    <mergeCell ref="D228:F228"/>
    <mergeCell ref="K228:O228"/>
    <mergeCell ref="D229:F229"/>
    <mergeCell ref="K229:O229"/>
    <mergeCell ref="D230:F230"/>
    <mergeCell ref="E191:N191"/>
    <mergeCell ref="NO79:OB79"/>
    <mergeCell ref="OC79:OP79"/>
    <mergeCell ref="OQ79:PD79"/>
    <mergeCell ref="PE79:PR79"/>
    <mergeCell ref="PS79:QF79"/>
    <mergeCell ref="QG79:QT79"/>
    <mergeCell ref="QU79:RH79"/>
    <mergeCell ref="RI79:RV79"/>
    <mergeCell ref="RW79:SJ79"/>
    <mergeCell ref="IS79:JF79"/>
    <mergeCell ref="JG79:JT79"/>
    <mergeCell ref="JU79:KH79"/>
    <mergeCell ref="KI79:KV79"/>
    <mergeCell ref="KW79:LJ79"/>
    <mergeCell ref="LK79:LX79"/>
    <mergeCell ref="LY79:ML79"/>
    <mergeCell ref="MM79:MZ79"/>
    <mergeCell ref="NA79:NN79"/>
    <mergeCell ref="DW79:EJ79"/>
    <mergeCell ref="EK79:EX79"/>
    <mergeCell ref="EY79:FL79"/>
    <mergeCell ref="FM79:FZ79"/>
    <mergeCell ref="GA79:GN79"/>
    <mergeCell ref="GO79:HB79"/>
    <mergeCell ref="HC79:HP79"/>
    <mergeCell ref="HQ79:ID79"/>
    <mergeCell ref="IE79:IR79"/>
    <mergeCell ref="A79:N79"/>
    <mergeCell ref="O79:AB79"/>
    <mergeCell ref="AC79:AP79"/>
    <mergeCell ref="AQ79:BD79"/>
    <mergeCell ref="BE79:BR79"/>
    <mergeCell ref="BS79:CF79"/>
    <mergeCell ref="CG79:CT79"/>
    <mergeCell ref="CU79:DH79"/>
    <mergeCell ref="DI79:DV79"/>
    <mergeCell ref="C513:N536"/>
    <mergeCell ref="B474:C474"/>
    <mergeCell ref="D474:E474"/>
    <mergeCell ref="F474:G474"/>
    <mergeCell ref="H474:I474"/>
    <mergeCell ref="B475:C475"/>
    <mergeCell ref="H473:I473"/>
    <mergeCell ref="H477:I477"/>
    <mergeCell ref="B471:C471"/>
    <mergeCell ref="B476:C476"/>
    <mergeCell ref="D476:E476"/>
    <mergeCell ref="F476:G476"/>
    <mergeCell ref="H475:I475"/>
    <mergeCell ref="B477:C477"/>
    <mergeCell ref="D477:E477"/>
    <mergeCell ref="F477:G477"/>
    <mergeCell ref="D471:E471"/>
    <mergeCell ref="H476:I476"/>
    <mergeCell ref="H471:I471"/>
    <mergeCell ref="D472:E472"/>
    <mergeCell ref="B473:C473"/>
    <mergeCell ref="B472:C472"/>
    <mergeCell ref="F472:G472"/>
    <mergeCell ref="H472:I472"/>
    <mergeCell ref="D475:E475"/>
    <mergeCell ref="F475:G475"/>
    <mergeCell ref="D473:E473"/>
    <mergeCell ref="F473:G473"/>
    <mergeCell ref="F471:G471"/>
    <mergeCell ref="B510:O510"/>
    <mergeCell ref="C502:N504"/>
    <mergeCell ref="C501:J501"/>
    <mergeCell ref="B1:O1"/>
    <mergeCell ref="B2:O2"/>
    <mergeCell ref="C25:E25"/>
    <mergeCell ref="H25:K25"/>
    <mergeCell ref="C27:K27"/>
    <mergeCell ref="H11:L11"/>
    <mergeCell ref="E5:G5"/>
    <mergeCell ref="F37:G37"/>
    <mergeCell ref="B5:C5"/>
    <mergeCell ref="B23:O23"/>
    <mergeCell ref="C29:D29"/>
    <mergeCell ref="K5:N5"/>
    <mergeCell ref="B35:C35"/>
    <mergeCell ref="E7:L7"/>
    <mergeCell ref="E9:L9"/>
    <mergeCell ref="H29:K29"/>
    <mergeCell ref="B33:O33"/>
    <mergeCell ref="B14:O14"/>
    <mergeCell ref="C16:E16"/>
    <mergeCell ref="H16:K16"/>
    <mergeCell ref="C18:K18"/>
    <mergeCell ref="C20:D20"/>
    <mergeCell ref="H20:K20"/>
    <mergeCell ref="N16:O16"/>
    <mergeCell ref="N25:O25"/>
    <mergeCell ref="F118:G118"/>
    <mergeCell ref="B138:O138"/>
    <mergeCell ref="E145:N145"/>
    <mergeCell ref="K184:O184"/>
    <mergeCell ref="K185:O185"/>
    <mergeCell ref="K106:O106"/>
    <mergeCell ref="K109:O109"/>
    <mergeCell ref="B52:O52"/>
    <mergeCell ref="B85:O85"/>
    <mergeCell ref="B80:O80"/>
    <mergeCell ref="C148:F148"/>
    <mergeCell ref="B69:C69"/>
    <mergeCell ref="J148:M148"/>
    <mergeCell ref="B113:O113"/>
    <mergeCell ref="J100:O100"/>
    <mergeCell ref="B53:O53"/>
    <mergeCell ref="B57:O57"/>
    <mergeCell ref="B58:O58"/>
    <mergeCell ref="K69:L69"/>
    <mergeCell ref="B78:O78"/>
    <mergeCell ref="G182:H182"/>
    <mergeCell ref="I182:J182"/>
    <mergeCell ref="I185:J185"/>
    <mergeCell ref="E176:N178"/>
    <mergeCell ref="C95:E95"/>
    <mergeCell ref="I163:O163"/>
    <mergeCell ref="B46:O46"/>
    <mergeCell ref="G183:H183"/>
    <mergeCell ref="G184:H184"/>
    <mergeCell ref="G185:H185"/>
    <mergeCell ref="D135:H135"/>
    <mergeCell ref="N119:O119"/>
    <mergeCell ref="I37:K37"/>
    <mergeCell ref="D40:O40"/>
    <mergeCell ref="D42:J42"/>
    <mergeCell ref="K182:O182"/>
    <mergeCell ref="K183:O183"/>
    <mergeCell ref="B67:C67"/>
    <mergeCell ref="B68:C68"/>
    <mergeCell ref="B70:C70"/>
    <mergeCell ref="B71:C71"/>
    <mergeCell ref="J95:O95"/>
    <mergeCell ref="J97:O97"/>
    <mergeCell ref="B50:O50"/>
    <mergeCell ref="B54:O54"/>
    <mergeCell ref="L42:O43"/>
    <mergeCell ref="J103:O103"/>
    <mergeCell ref="D87:F87"/>
    <mergeCell ref="B66:C66"/>
    <mergeCell ref="B62:O62"/>
    <mergeCell ref="L73:N73"/>
    <mergeCell ref="B49:O49"/>
    <mergeCell ref="C166:O168"/>
    <mergeCell ref="C154:O157"/>
    <mergeCell ref="B174:C174"/>
    <mergeCell ref="I183:J183"/>
    <mergeCell ref="I184:J184"/>
    <mergeCell ref="N118:O118"/>
    <mergeCell ref="B220:C220"/>
    <mergeCell ref="E222:N224"/>
    <mergeCell ref="G228:H228"/>
    <mergeCell ref="I228:J228"/>
    <mergeCell ref="G229:H229"/>
    <mergeCell ref="I229:J229"/>
    <mergeCell ref="C194:F194"/>
    <mergeCell ref="J194:M194"/>
    <mergeCell ref="K323:O323"/>
    <mergeCell ref="C385:O388"/>
    <mergeCell ref="G320:H320"/>
    <mergeCell ref="I320:J320"/>
    <mergeCell ref="G323:H323"/>
    <mergeCell ref="I323:J323"/>
    <mergeCell ref="E237:N237"/>
    <mergeCell ref="C258:O260"/>
    <mergeCell ref="B266:C266"/>
    <mergeCell ref="E268:N270"/>
    <mergeCell ref="K262:O262"/>
    <mergeCell ref="D274:F274"/>
    <mergeCell ref="I274:J274"/>
    <mergeCell ref="G275:H275"/>
    <mergeCell ref="I275:J275"/>
    <mergeCell ref="G276:H276"/>
    <mergeCell ref="D367:F367"/>
    <mergeCell ref="K367:O367"/>
    <mergeCell ref="K355:O355"/>
    <mergeCell ref="I231:J231"/>
    <mergeCell ref="D368:F368"/>
    <mergeCell ref="K368:O368"/>
    <mergeCell ref="C246:O249"/>
    <mergeCell ref="I255:O255"/>
    <mergeCell ref="D323:F323"/>
    <mergeCell ref="I414:J414"/>
    <mergeCell ref="G416:H416"/>
    <mergeCell ref="I416:J416"/>
    <mergeCell ref="C425:F425"/>
    <mergeCell ref="J425:M425"/>
    <mergeCell ref="K230:O230"/>
    <mergeCell ref="D231:F231"/>
    <mergeCell ref="K231:O231"/>
    <mergeCell ref="I230:J230"/>
    <mergeCell ref="G231:H231"/>
    <mergeCell ref="D277:F277"/>
    <mergeCell ref="K277:O277"/>
    <mergeCell ref="E314:N316"/>
    <mergeCell ref="K64:L64"/>
    <mergeCell ref="K65:L65"/>
    <mergeCell ref="K66:L66"/>
    <mergeCell ref="K67:L67"/>
    <mergeCell ref="G368:H368"/>
    <mergeCell ref="I368:J368"/>
    <mergeCell ref="G369:H369"/>
    <mergeCell ref="I369:J369"/>
    <mergeCell ref="B65:C65"/>
    <mergeCell ref="B64:C64"/>
    <mergeCell ref="K68:L68"/>
    <mergeCell ref="K70:L70"/>
    <mergeCell ref="K71:L71"/>
    <mergeCell ref="D276:F276"/>
    <mergeCell ref="K276:O276"/>
    <mergeCell ref="C200:O203"/>
    <mergeCell ref="I209:O209"/>
    <mergeCell ref="C212:O214"/>
    <mergeCell ref="I321:J321"/>
    <mergeCell ref="G322:H322"/>
    <mergeCell ref="I322:J322"/>
    <mergeCell ref="J333:M333"/>
    <mergeCell ref="C379:F379"/>
    <mergeCell ref="J379:M379"/>
    <mergeCell ref="B495:O495"/>
    <mergeCell ref="B480:O480"/>
    <mergeCell ref="B467:O467"/>
    <mergeCell ref="D369:F369"/>
    <mergeCell ref="K369:O369"/>
    <mergeCell ref="D321:F321"/>
    <mergeCell ref="K321:O321"/>
    <mergeCell ref="D322:F322"/>
    <mergeCell ref="K322:O322"/>
    <mergeCell ref="E330:N330"/>
    <mergeCell ref="C339:O342"/>
    <mergeCell ref="I348:O348"/>
    <mergeCell ref="C351:O353"/>
    <mergeCell ref="B359:C359"/>
    <mergeCell ref="E361:N363"/>
    <mergeCell ref="G367:H367"/>
    <mergeCell ref="I367:J367"/>
    <mergeCell ref="E422:N422"/>
    <mergeCell ref="C431:O434"/>
    <mergeCell ref="I440:O440"/>
    <mergeCell ref="D416:F416"/>
    <mergeCell ref="K416:O416"/>
    <mergeCell ref="C443:O445"/>
    <mergeCell ref="B451:C451"/>
    <mergeCell ref="E453:N455"/>
    <mergeCell ref="G414:H414"/>
    <mergeCell ref="G461:H461"/>
    <mergeCell ref="I461:J461"/>
    <mergeCell ref="G462:H462"/>
    <mergeCell ref="I462:J462"/>
    <mergeCell ref="D461:F461"/>
    <mergeCell ref="K461:O461"/>
    <mergeCell ref="D462:F462"/>
    <mergeCell ref="K462:O462"/>
    <mergeCell ref="D182:F182"/>
    <mergeCell ref="D183:F183"/>
    <mergeCell ref="D184:F184"/>
    <mergeCell ref="D185:F185"/>
    <mergeCell ref="G459:H459"/>
    <mergeCell ref="I459:J459"/>
    <mergeCell ref="G460:H460"/>
    <mergeCell ref="I460:J460"/>
    <mergeCell ref="K447:O447"/>
    <mergeCell ref="D459:F459"/>
    <mergeCell ref="K459:O459"/>
    <mergeCell ref="G274:H274"/>
    <mergeCell ref="K308:O308"/>
    <mergeCell ref="D320:F320"/>
    <mergeCell ref="K320:O320"/>
    <mergeCell ref="G277:H277"/>
    <mergeCell ref="I277:J277"/>
    <mergeCell ref="D460:F460"/>
    <mergeCell ref="K460:O460"/>
    <mergeCell ref="C240:F240"/>
    <mergeCell ref="J240:M240"/>
    <mergeCell ref="C286:F286"/>
    <mergeCell ref="J286:M286"/>
    <mergeCell ref="C333:F333"/>
    <mergeCell ref="I276:J276"/>
    <mergeCell ref="K274:O274"/>
    <mergeCell ref="D275:F275"/>
    <mergeCell ref="K275:O275"/>
    <mergeCell ref="G370:H370"/>
    <mergeCell ref="I370:J370"/>
    <mergeCell ref="D370:F370"/>
    <mergeCell ref="K370:O370"/>
    <mergeCell ref="E376:N376"/>
    <mergeCell ref="K170:O170"/>
    <mergeCell ref="G230:H230"/>
    <mergeCell ref="G415:H415"/>
    <mergeCell ref="I415:J415"/>
    <mergeCell ref="D414:F414"/>
    <mergeCell ref="K414:O414"/>
    <mergeCell ref="D415:F415"/>
    <mergeCell ref="K415:O415"/>
    <mergeCell ref="C292:O295"/>
    <mergeCell ref="I301:O301"/>
    <mergeCell ref="C304:O306"/>
    <mergeCell ref="B312:C312"/>
    <mergeCell ref="E283:N283"/>
    <mergeCell ref="B405:C405"/>
    <mergeCell ref="E407:N409"/>
    <mergeCell ref="G413:H413"/>
    <mergeCell ref="I413:J413"/>
    <mergeCell ref="K401:O401"/>
    <mergeCell ref="D413:F413"/>
    <mergeCell ref="K413:O413"/>
    <mergeCell ref="I394:O394"/>
    <mergeCell ref="C397:O399"/>
    <mergeCell ref="G321:H321"/>
  </mergeCells>
  <conditionalFormatting sqref="B174:C174">
    <cfRule type="cellIs" dxfId="39" priority="50" operator="equal">
      <formula>"Le coût total de cette modalité sollicité auprès de l'ARS ne peut pas excéder le coût total de la modalité"</formula>
    </cfRule>
    <cfRule type="cellIs" dxfId="38" priority="54" operator="equal">
      <formula>"Merci de ventiler le coût de cette modalité sur le(s) départementent(s) concerné(s) ?"</formula>
    </cfRule>
  </conditionalFormatting>
  <conditionalFormatting sqref="B220:C220">
    <cfRule type="cellIs" dxfId="37" priority="29" operator="equal">
      <formula>"Le coût total de cette modalité sollicité auprès de l'ARS ne peut pas excéder le coût total de la modalité"</formula>
    </cfRule>
    <cfRule type="cellIs" dxfId="36" priority="30" operator="equal">
      <formula>"Merci de ventiler le coût de cette modalité sur le(s) départementent(s) concerné(s) ?"</formula>
    </cfRule>
  </conditionalFormatting>
  <conditionalFormatting sqref="B266:C266">
    <cfRule type="cellIs" dxfId="35" priority="26" operator="equal">
      <formula>"Le coût total de cette modalité sollicité auprès de l'ARS ne peut pas excéder le coût total de la modalité"</formula>
    </cfRule>
    <cfRule type="cellIs" dxfId="34" priority="27" operator="equal">
      <formula>"Merci de ventiler le coût de cette modalité sur le(s) départementent(s) concerné(s) ?"</formula>
    </cfRule>
  </conditionalFormatting>
  <conditionalFormatting sqref="B312:C312">
    <cfRule type="cellIs" dxfId="33" priority="23" operator="equal">
      <formula>"Le coût total de cette modalité sollicité auprès de l'ARS ne peut pas excéder le coût total de la modalité"</formula>
    </cfRule>
    <cfRule type="cellIs" dxfId="32" priority="24" operator="equal">
      <formula>"Merci de ventiler le coût de cette modalité sur le(s) départementent(s) concerné(s) ?"</formula>
    </cfRule>
  </conditionalFormatting>
  <conditionalFormatting sqref="B359:C359">
    <cfRule type="cellIs" dxfId="31" priority="21" operator="equal">
      <formula>"Merci de ventiler le coût de cette modalité sur le(s) départementent(s) concerné(s) ?"</formula>
    </cfRule>
    <cfRule type="cellIs" dxfId="30" priority="20" operator="equal">
      <formula>"Le coût total de cette modalité sollicité auprès de l'ARS ne peut pas excéder le coût total de la modalité"</formula>
    </cfRule>
  </conditionalFormatting>
  <conditionalFormatting sqref="B405:C405">
    <cfRule type="cellIs" dxfId="29" priority="17" operator="equal">
      <formula>"Le coût total de cette modalité sollicité auprès de l'ARS ne peut pas excéder le coût total de la modalité"</formula>
    </cfRule>
    <cfRule type="cellIs" dxfId="28" priority="18" operator="equal">
      <formula>"Merci de ventiler le coût de cette modalité sur le(s) départementent(s) concerné(s) ?"</formula>
    </cfRule>
  </conditionalFormatting>
  <conditionalFormatting sqref="B451:C451">
    <cfRule type="cellIs" dxfId="27" priority="14" operator="equal">
      <formula>"Le coût total de cette modalité sollicité auprès de l'ARS ne peut pas excéder le coût total de la modalité"</formula>
    </cfRule>
    <cfRule type="cellIs" dxfId="26" priority="15" operator="equal">
      <formula>"Merci de ventiler le coût de cette modalité sur le(s) départementent(s) concerné(s) ?"</formula>
    </cfRule>
  </conditionalFormatting>
  <conditionalFormatting sqref="J148:M148">
    <cfRule type="expression" dxfId="25" priority="12">
      <formula>$I$148="Préciser"</formula>
    </cfRule>
  </conditionalFormatting>
  <conditionalFormatting sqref="J194:M194">
    <cfRule type="expression" dxfId="24" priority="9">
      <formula>I194="Préciser"</formula>
    </cfRule>
  </conditionalFormatting>
  <conditionalFormatting sqref="J240:M240">
    <cfRule type="expression" dxfId="23" priority="8">
      <formula>I240="Préciser"</formula>
    </cfRule>
  </conditionalFormatting>
  <conditionalFormatting sqref="J286:M286">
    <cfRule type="expression" dxfId="22" priority="7">
      <formula>I286="Préciser"</formula>
    </cfRule>
  </conditionalFormatting>
  <conditionalFormatting sqref="J333:M333">
    <cfRule type="expression" dxfId="21" priority="6">
      <formula>I333="Préciser"</formula>
    </cfRule>
  </conditionalFormatting>
  <conditionalFormatting sqref="J379:M379">
    <cfRule type="expression" dxfId="20" priority="5">
      <formula>I379="Préciser"</formula>
    </cfRule>
  </conditionalFormatting>
  <conditionalFormatting sqref="J425:M425">
    <cfRule type="expression" dxfId="19" priority="4">
      <formula>I425="Préciser"</formula>
    </cfRule>
  </conditionalFormatting>
  <conditionalFormatting sqref="K5">
    <cfRule type="cellIs" dxfId="18" priority="60" operator="equal">
      <formula>"Le numéro SIRET est composé de 14 chiffres"</formula>
    </cfRule>
  </conditionalFormatting>
  <conditionalFormatting sqref="K170:O170">
    <cfRule type="cellIs" dxfId="17" priority="31" operator="equal">
      <formula>"Merci de ventiler le montant demandé dans le(s) département(s) concerné(s) ci-dessous"</formula>
    </cfRule>
  </conditionalFormatting>
  <conditionalFormatting sqref="K216:O216">
    <cfRule type="cellIs" dxfId="16" priority="28" operator="equal">
      <formula>"Merci de ventiler le montant demandé dans le(s) département(s) concerné(s) ci-dessous"</formula>
    </cfRule>
  </conditionalFormatting>
  <conditionalFormatting sqref="K262:O262">
    <cfRule type="cellIs" dxfId="15" priority="25" operator="equal">
      <formula>"Merci de ventiler le montant demandé dans le(s) département(s) concerné(s) ci-dessous"</formula>
    </cfRule>
  </conditionalFormatting>
  <conditionalFormatting sqref="K308:O308">
    <cfRule type="cellIs" dxfId="14" priority="22" operator="equal">
      <formula>"Merci de ventiler le montant demandé dans le(s) département(s) concerné(s) ci-dessous"</formula>
    </cfRule>
  </conditionalFormatting>
  <conditionalFormatting sqref="K355:O355">
    <cfRule type="cellIs" dxfId="13" priority="19" operator="equal">
      <formula>"Merci de ventiler le montant demandé dans le(s) département(s) concerné(s) ci-dessous"</formula>
    </cfRule>
  </conditionalFormatting>
  <conditionalFormatting sqref="K401:O401">
    <cfRule type="cellIs" dxfId="12" priority="16" operator="equal">
      <formula>"Merci de ventiler le montant demandé dans le(s) département(s) concerné(s) ci-dessous"</formula>
    </cfRule>
  </conditionalFormatting>
  <conditionalFormatting sqref="K447:O447">
    <cfRule type="cellIs" dxfId="11" priority="13" operator="equal">
      <formula>"Merci de ventiler le montant demandé dans le(s) département(s) concerné(s) ci-dessous"</formula>
    </cfRule>
  </conditionalFormatting>
  <conditionalFormatting sqref="L42:O43">
    <cfRule type="cellIs" dxfId="10" priority="59" operator="equal">
      <formula>"Aucune thématique n'est sélectionnée sur le premier onglet donc le dossier sera rejeté et non instruit"</formula>
    </cfRule>
  </conditionalFormatting>
  <conditionalFormatting sqref="P50">
    <cfRule type="expression" dxfId="9" priority="3">
      <formula>0</formula>
    </cfRule>
  </conditionalFormatting>
  <conditionalFormatting sqref="P54">
    <cfRule type="expression" dxfId="8" priority="2">
      <formula>0</formula>
    </cfRule>
  </conditionalFormatting>
  <conditionalFormatting sqref="P58">
    <cfRule type="expression" dxfId="7" priority="1">
      <formula>0</formula>
    </cfRule>
  </conditionalFormatting>
  <dataValidations count="7">
    <dataValidation type="list" allowBlank="1" showInputMessage="1" showErrorMessage="1" sqref="B280 D152 D196 I99 G99 D150 D198 D242 D244 D288 D290 D335 D337 D381 D383 D427 D429" xr:uid="{00000000-0002-0000-0300-000000000000}">
      <formula1>"OUI,NON,/"</formula1>
    </dataValidation>
    <dataValidation type="list" allowBlank="1" showInputMessage="1" showErrorMessage="1" sqref="D35 I35 L35 N35 F103 E482 I127:I132 B127:B133 B135 F109 D91:O91 F100 F106 F492 B121:B124 F127:F133 F121:F124 F507 M121:M126 J486 K490 F97 O488 F95 H73" xr:uid="{00000000-0002-0000-0300-000001000000}">
      <formula1>"OUI,NON"</formula1>
    </dataValidation>
    <dataValidation type="list" allowBlank="1" showInputMessage="1" showErrorMessage="1" sqref="H65:H71" xr:uid="{00000000-0002-0000-0300-000002000000}">
      <formula1>"Salarié(s),Mis à disposition, Volontaire(s), Bénévole(s)"</formula1>
    </dataValidation>
    <dataValidation type="list" allowBlank="1" showInputMessage="1" showErrorMessage="1" sqref="D87:F87" xr:uid="{00000000-0002-0000-0300-000003000000}">
      <formula1>"les 12 départements de la région, plusieurs départements de la région, un seul département"</formula1>
    </dataValidation>
    <dataValidation type="list" allowBlank="1" showInputMessage="1" showErrorMessage="1" sqref="E159 E205 E251 E297 E344 E390 E436" xr:uid="{00000000-0002-0000-0300-000004000000}">
      <formula1>"Ponctuelle,Répétitive,Suivie"</formula1>
    </dataValidation>
    <dataValidation type="textLength" operator="lessThan" allowBlank="1" showInputMessage="1" showErrorMessage="1" errorTitle="Attention à la longieur du texte" error="Attention cette cellule ne doit contenir que 800 caractères" prompt="Attention cette cellule ne doit contenir que 8 000 caractères." sqref="B50:O50 B54:O54 B58:O58" xr:uid="{B4A85BA3-FC35-468F-A796-BE4692AF91D5}">
      <formula1>8000</formula1>
    </dataValidation>
    <dataValidation type="list" allowBlank="1" showInputMessage="1" showErrorMessage="1" sqref="N16:O16 N25:O25" xr:uid="{BE9CEDF1-6A9B-4DC6-9CBC-6EA36E9E97DB}">
      <formula1>"Madame,Monsieur"</formula1>
    </dataValidation>
  </dataValidations>
  <hyperlinks>
    <hyperlink ref="H5" r:id="rId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36" fitToHeight="6" orientation="portrait" r:id="rId2"/>
  <headerFooter>
    <oddFooter>&amp;RFiche 3-1 : Description du projet 2018</oddFooter>
  </headerFooter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6000000}">
          <x14:formula1>
            <xm:f>'Menu déroulant'!$H$3:$H$19</xm:f>
          </x14:formula1>
          <xm:sqref>C148 C425:F425 C379:F379 C333:F333 C286:F286 C240:F240 C194:F194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pageSetUpPr fitToPage="1"/>
  </sheetPr>
  <dimension ref="A1:O73"/>
  <sheetViews>
    <sheetView showGridLines="0" zoomScale="80" zoomScaleNormal="80" workbookViewId="0">
      <selection activeCell="E16" sqref="E16"/>
    </sheetView>
  </sheetViews>
  <sheetFormatPr baseColWidth="10" defaultColWidth="11.453125" defaultRowHeight="12.5" x14ac:dyDescent="0.25"/>
  <cols>
    <col min="1" max="1" width="12.1796875" style="1" customWidth="1"/>
    <col min="2" max="2" width="17.1796875" style="1" customWidth="1"/>
    <col min="3" max="3" width="15" style="1" customWidth="1"/>
    <col min="4" max="4" width="17.81640625" style="1" customWidth="1"/>
    <col min="5" max="5" width="24.54296875" style="1" customWidth="1"/>
    <col min="6" max="6" width="17.453125" style="1" customWidth="1"/>
    <col min="7" max="7" width="18.453125" style="1" customWidth="1"/>
    <col min="8" max="8" width="16.1796875" style="1" customWidth="1"/>
    <col min="9" max="9" width="13.26953125" style="1" customWidth="1"/>
    <col min="10" max="10" width="15.26953125" style="1" customWidth="1"/>
    <col min="11" max="11" width="17.26953125" style="1" customWidth="1"/>
    <col min="12" max="12" width="12.54296875" style="1" customWidth="1"/>
    <col min="13" max="13" width="11.453125" style="1"/>
    <col min="14" max="14" width="15.26953125" style="1" customWidth="1"/>
    <col min="15" max="16384" width="11.453125" style="1"/>
  </cols>
  <sheetData>
    <row r="1" spans="1:14" ht="31.5" customHeight="1" x14ac:dyDescent="0.3">
      <c r="A1" s="597" t="s">
        <v>705</v>
      </c>
      <c r="B1" s="598"/>
      <c r="C1" s="598"/>
      <c r="D1" s="598"/>
      <c r="E1" s="598"/>
      <c r="F1" s="598"/>
      <c r="G1" s="598"/>
      <c r="H1" s="598"/>
      <c r="I1" s="598"/>
      <c r="J1" s="598"/>
      <c r="K1" s="599"/>
      <c r="L1" s="2"/>
      <c r="M1" s="28"/>
    </row>
    <row r="2" spans="1:14" ht="21.75" customHeight="1" x14ac:dyDescent="0.3">
      <c r="A2" s="630" t="s">
        <v>101</v>
      </c>
      <c r="B2" s="631"/>
      <c r="C2" s="631"/>
      <c r="D2" s="631"/>
      <c r="E2" s="631"/>
      <c r="F2" s="631"/>
      <c r="G2" s="631"/>
      <c r="H2" s="631"/>
      <c r="I2" s="631"/>
      <c r="J2" s="631"/>
      <c r="K2" s="632"/>
      <c r="L2" s="2"/>
      <c r="M2" s="28"/>
    </row>
    <row r="3" spans="1:14" ht="10" customHeight="1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8"/>
      <c r="N3" s="2"/>
    </row>
    <row r="4" spans="1:14" s="6" customFormat="1" ht="20.149999999999999" customHeight="1" x14ac:dyDescent="0.3">
      <c r="A4" s="3" t="s">
        <v>102</v>
      </c>
      <c r="B4" s="390" t="str">
        <f>IF('Fiche 3-1'!D37&lt;&gt;"",'Fiche 3-1'!D37,"")</f>
        <v/>
      </c>
      <c r="D4" s="3" t="s">
        <v>103</v>
      </c>
      <c r="E4" s="624" t="str">
        <f>IF('Fiche 3-1'!D40&lt;&gt;"",'Fiche 3-1'!D40,"")</f>
        <v/>
      </c>
      <c r="F4" s="625"/>
      <c r="G4" s="625"/>
      <c r="H4" s="625"/>
      <c r="I4" s="625"/>
      <c r="J4" s="625"/>
      <c r="K4" s="626"/>
      <c r="L4" s="2"/>
      <c r="M4" s="28"/>
      <c r="N4" s="3"/>
    </row>
    <row r="5" spans="1:14" ht="14" x14ac:dyDescent="0.3">
      <c r="A5" s="2"/>
      <c r="B5" s="2"/>
      <c r="C5" s="2"/>
      <c r="D5" s="2"/>
      <c r="E5" s="2" t="str">
        <f>IF('Fiche 3-1'!D40:O40&lt;&gt;"",'Fiche 3-1'!D40:O40,"")</f>
        <v/>
      </c>
      <c r="F5" s="2"/>
      <c r="G5" s="2"/>
      <c r="H5" s="2"/>
      <c r="I5" s="2"/>
      <c r="J5" s="2"/>
      <c r="K5" s="2"/>
      <c r="L5" s="2"/>
      <c r="M5" s="2"/>
      <c r="N5" s="2"/>
    </row>
    <row r="6" spans="1:14" ht="14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ht="24" customHeight="1" x14ac:dyDescent="0.3">
      <c r="A7" s="638" t="s">
        <v>104</v>
      </c>
      <c r="B7" s="638"/>
      <c r="C7" s="638"/>
      <c r="D7" s="638"/>
      <c r="E7" s="373" t="s">
        <v>271</v>
      </c>
      <c r="F7" s="638" t="s">
        <v>105</v>
      </c>
      <c r="G7" s="638"/>
      <c r="H7" s="638"/>
      <c r="I7" s="638"/>
      <c r="J7" s="638"/>
      <c r="K7" s="370" t="s">
        <v>271</v>
      </c>
      <c r="L7" s="2"/>
      <c r="M7" s="2"/>
    </row>
    <row r="8" spans="1:14" ht="15" customHeight="1" x14ac:dyDescent="0.3">
      <c r="A8" s="633" t="s">
        <v>106</v>
      </c>
      <c r="B8" s="634"/>
      <c r="C8" s="634"/>
      <c r="D8" s="634"/>
      <c r="E8" s="635"/>
      <c r="F8" s="381" t="s">
        <v>136</v>
      </c>
      <c r="G8" s="381"/>
      <c r="H8" s="381"/>
      <c r="I8" s="381"/>
      <c r="J8" s="381"/>
      <c r="K8" s="386"/>
      <c r="L8" s="2"/>
      <c r="M8" s="2"/>
    </row>
    <row r="9" spans="1:14" ht="25.5" customHeight="1" x14ac:dyDescent="0.3">
      <c r="A9" s="15" t="s">
        <v>107</v>
      </c>
      <c r="B9" s="9"/>
      <c r="C9" s="9"/>
      <c r="D9" s="10"/>
      <c r="E9" s="368">
        <f>SUM(E10:E12)</f>
        <v>0</v>
      </c>
      <c r="F9" s="639" t="s">
        <v>137</v>
      </c>
      <c r="G9" s="639"/>
      <c r="H9" s="639"/>
      <c r="I9" s="639"/>
      <c r="J9" s="639"/>
      <c r="K9" s="367"/>
      <c r="L9" s="2"/>
      <c r="M9" s="2"/>
    </row>
    <row r="10" spans="1:14" ht="15" customHeight="1" x14ac:dyDescent="0.3">
      <c r="A10" s="362" t="s">
        <v>135</v>
      </c>
      <c r="B10" s="9"/>
      <c r="C10" s="9"/>
      <c r="D10" s="10"/>
      <c r="E10" s="364"/>
      <c r="F10" s="387"/>
      <c r="G10" s="387"/>
      <c r="H10" s="387"/>
      <c r="I10" s="387"/>
      <c r="J10" s="387"/>
      <c r="K10" s="366"/>
      <c r="L10" s="2"/>
      <c r="M10" s="2"/>
    </row>
    <row r="11" spans="1:14" ht="15" customHeight="1" x14ac:dyDescent="0.3">
      <c r="A11" s="362" t="s">
        <v>108</v>
      </c>
      <c r="B11" s="9"/>
      <c r="C11" s="9"/>
      <c r="D11" s="10"/>
      <c r="E11" s="364"/>
      <c r="F11" s="374" t="s">
        <v>279</v>
      </c>
      <c r="G11" s="9"/>
      <c r="H11" s="9"/>
      <c r="I11" s="9"/>
      <c r="J11" s="9"/>
      <c r="K11" s="368">
        <f>SUM(K12:K31)</f>
        <v>0</v>
      </c>
      <c r="L11" s="2"/>
      <c r="M11" s="2"/>
    </row>
    <row r="12" spans="1:14" ht="15" customHeight="1" x14ac:dyDescent="0.3">
      <c r="A12" s="362" t="s">
        <v>109</v>
      </c>
      <c r="B12" s="9"/>
      <c r="C12" s="9"/>
      <c r="D12" s="10"/>
      <c r="E12" s="364"/>
      <c r="F12" s="9" t="s">
        <v>138</v>
      </c>
      <c r="G12" s="9"/>
      <c r="H12" s="9"/>
      <c r="I12" s="9"/>
      <c r="J12" s="9"/>
      <c r="K12" s="364"/>
      <c r="L12" s="2"/>
      <c r="M12" s="2"/>
    </row>
    <row r="13" spans="1:14" ht="15" customHeight="1" x14ac:dyDescent="0.3">
      <c r="A13" s="15" t="s">
        <v>110</v>
      </c>
      <c r="B13" s="9"/>
      <c r="C13" s="9"/>
      <c r="D13" s="10"/>
      <c r="E13" s="368">
        <f>SUM(E14:E18)</f>
        <v>0</v>
      </c>
      <c r="F13" s="640"/>
      <c r="G13" s="640"/>
      <c r="H13" s="640"/>
      <c r="I13" s="640"/>
      <c r="J13" s="641"/>
      <c r="K13" s="364"/>
      <c r="L13" s="2"/>
      <c r="M13" s="2"/>
    </row>
    <row r="14" spans="1:14" ht="44.25" customHeight="1" x14ac:dyDescent="0.25">
      <c r="A14" s="362" t="s">
        <v>111</v>
      </c>
      <c r="B14" s="363"/>
      <c r="C14" s="363"/>
      <c r="D14" s="306"/>
      <c r="E14" s="364"/>
      <c r="F14" s="375" t="s">
        <v>139</v>
      </c>
      <c r="G14" s="363"/>
      <c r="H14" s="363"/>
      <c r="I14" s="363"/>
      <c r="J14" s="363"/>
      <c r="K14" s="367">
        <v>0</v>
      </c>
      <c r="L14" s="642" t="str">
        <f>IF(K14&lt;&gt;('Fiche 3-1'!J170+'Fiche 3-1'!J216+'Fiche 3-1'!J262+'Fiche 3-1'!J308+'Fiche 3-1'!J355+'Fiche 3-1'!J401+'Fiche 3-1'!J447),"La somme des montants sollicités auprès de l'ARS dans l'onglet 3-1 ne correpsond pas à la subvention sollicitée","")</f>
        <v/>
      </c>
      <c r="M14" s="643"/>
      <c r="N14" s="643"/>
    </row>
    <row r="15" spans="1:14" ht="15" customHeight="1" x14ac:dyDescent="0.3">
      <c r="A15" s="362" t="s">
        <v>112</v>
      </c>
      <c r="B15" s="9"/>
      <c r="C15" s="9"/>
      <c r="D15" s="10"/>
      <c r="E15" s="364"/>
      <c r="F15" s="376" t="s">
        <v>415</v>
      </c>
      <c r="G15" s="9"/>
      <c r="H15" s="9"/>
      <c r="I15" s="9"/>
      <c r="J15" s="9"/>
      <c r="K15" s="364"/>
      <c r="L15" s="2"/>
      <c r="M15" s="2"/>
    </row>
    <row r="16" spans="1:14" ht="15" customHeight="1" x14ac:dyDescent="0.3">
      <c r="A16" s="362" t="s">
        <v>113</v>
      </c>
      <c r="B16" s="9"/>
      <c r="C16" s="9"/>
      <c r="D16" s="10"/>
      <c r="E16" s="364"/>
      <c r="F16" s="640"/>
      <c r="G16" s="640"/>
      <c r="H16" s="640"/>
      <c r="I16" s="640"/>
      <c r="J16" s="641"/>
      <c r="K16" s="364"/>
      <c r="L16" s="2"/>
      <c r="M16" s="2"/>
    </row>
    <row r="17" spans="1:13" ht="15" customHeight="1" x14ac:dyDescent="0.3">
      <c r="A17" s="362" t="s">
        <v>114</v>
      </c>
      <c r="B17" s="9"/>
      <c r="C17" s="9"/>
      <c r="D17" s="10"/>
      <c r="E17" s="364"/>
      <c r="F17" s="376" t="s">
        <v>425</v>
      </c>
      <c r="G17" s="9"/>
      <c r="H17" s="9"/>
      <c r="I17" s="9"/>
      <c r="J17" s="9"/>
      <c r="K17" s="364"/>
      <c r="L17" s="2"/>
      <c r="M17" s="2"/>
    </row>
    <row r="18" spans="1:13" ht="15" customHeight="1" x14ac:dyDescent="0.3">
      <c r="A18" s="362" t="s">
        <v>115</v>
      </c>
      <c r="B18" s="9"/>
      <c r="C18" s="9"/>
      <c r="D18" s="10"/>
      <c r="E18" s="364"/>
      <c r="F18" s="640"/>
      <c r="G18" s="640"/>
      <c r="H18" s="640"/>
      <c r="I18" s="640"/>
      <c r="J18" s="641"/>
      <c r="K18" s="364"/>
      <c r="L18" s="2"/>
      <c r="M18" s="2"/>
    </row>
    <row r="19" spans="1:13" ht="15" customHeight="1" x14ac:dyDescent="0.3">
      <c r="A19" s="15" t="s">
        <v>116</v>
      </c>
      <c r="B19" s="9"/>
      <c r="C19" s="9"/>
      <c r="D19" s="10"/>
      <c r="E19" s="368">
        <f>SUM(E20:E23)</f>
        <v>0</v>
      </c>
      <c r="F19" s="640"/>
      <c r="G19" s="640"/>
      <c r="H19" s="640"/>
      <c r="I19" s="640"/>
      <c r="J19" s="641"/>
      <c r="K19" s="364"/>
      <c r="L19" s="2"/>
      <c r="M19" s="2"/>
    </row>
    <row r="20" spans="1:13" ht="15" customHeight="1" x14ac:dyDescent="0.3">
      <c r="A20" s="362" t="s">
        <v>295</v>
      </c>
      <c r="B20" s="9"/>
      <c r="C20" s="9"/>
      <c r="D20" s="10"/>
      <c r="E20" s="364"/>
      <c r="F20" s="380" t="s">
        <v>151</v>
      </c>
      <c r="G20" s="380"/>
      <c r="H20" s="380"/>
      <c r="I20" s="380"/>
      <c r="J20" s="380"/>
      <c r="K20" s="364"/>
      <c r="L20" s="2"/>
      <c r="M20" s="2"/>
    </row>
    <row r="21" spans="1:13" ht="15" customHeight="1" x14ac:dyDescent="0.3">
      <c r="A21" s="362" t="s">
        <v>117</v>
      </c>
      <c r="B21" s="9"/>
      <c r="C21" s="9"/>
      <c r="D21" s="10"/>
      <c r="E21" s="364"/>
      <c r="F21" s="640"/>
      <c r="G21" s="640"/>
      <c r="H21" s="640"/>
      <c r="I21" s="640"/>
      <c r="J21" s="641"/>
      <c r="K21" s="364"/>
      <c r="L21" s="2"/>
      <c r="M21" s="2"/>
    </row>
    <row r="22" spans="1:13" ht="15" customHeight="1" x14ac:dyDescent="0.3">
      <c r="A22" s="362" t="s">
        <v>118</v>
      </c>
      <c r="B22" s="9"/>
      <c r="C22" s="9"/>
      <c r="D22" s="10"/>
      <c r="E22" s="364"/>
      <c r="F22" s="9" t="s">
        <v>150</v>
      </c>
      <c r="G22" s="9"/>
      <c r="H22" s="9"/>
      <c r="I22" s="9"/>
      <c r="J22" s="9"/>
      <c r="K22" s="364"/>
      <c r="L22" s="2"/>
      <c r="M22" s="2"/>
    </row>
    <row r="23" spans="1:13" ht="15" customHeight="1" x14ac:dyDescent="0.3">
      <c r="A23" s="362" t="s">
        <v>119</v>
      </c>
      <c r="B23" s="9"/>
      <c r="C23" s="9"/>
      <c r="D23" s="10"/>
      <c r="E23" s="364"/>
      <c r="F23" s="640"/>
      <c r="G23" s="640"/>
      <c r="H23" s="640"/>
      <c r="I23" s="640"/>
      <c r="J23" s="641"/>
      <c r="K23" s="364"/>
      <c r="L23" s="2"/>
      <c r="M23" s="2"/>
    </row>
    <row r="24" spans="1:13" ht="15" customHeight="1" x14ac:dyDescent="0.3">
      <c r="A24" s="275"/>
      <c r="B24" s="276"/>
      <c r="C24" s="276"/>
      <c r="D24" s="277"/>
      <c r="E24" s="369"/>
      <c r="F24" s="640"/>
      <c r="G24" s="640"/>
      <c r="H24" s="640"/>
      <c r="I24" s="640"/>
      <c r="J24" s="641"/>
      <c r="K24" s="364"/>
      <c r="L24" s="2"/>
      <c r="M24" s="2"/>
    </row>
    <row r="25" spans="1:13" ht="15" customHeight="1" x14ac:dyDescent="0.3">
      <c r="A25" s="15" t="s">
        <v>120</v>
      </c>
      <c r="B25" s="9"/>
      <c r="C25" s="9"/>
      <c r="D25" s="10"/>
      <c r="E25" s="368">
        <f>SUM(E26:E27)</f>
        <v>0</v>
      </c>
      <c r="F25" s="380" t="s">
        <v>142</v>
      </c>
      <c r="G25" s="380"/>
      <c r="H25" s="380"/>
      <c r="I25" s="380"/>
      <c r="J25" s="380"/>
      <c r="K25" s="364"/>
      <c r="L25" s="2"/>
      <c r="M25" s="2"/>
    </row>
    <row r="26" spans="1:13" ht="15" customHeight="1" x14ac:dyDescent="0.3">
      <c r="A26" s="362" t="s">
        <v>121</v>
      </c>
      <c r="B26" s="9"/>
      <c r="C26" s="9"/>
      <c r="D26" s="10"/>
      <c r="E26" s="364"/>
      <c r="F26" s="640"/>
      <c r="G26" s="640"/>
      <c r="H26" s="640"/>
      <c r="I26" s="640"/>
      <c r="J26" s="641"/>
      <c r="K26" s="364"/>
      <c r="L26" s="2"/>
      <c r="M26" s="2"/>
    </row>
    <row r="27" spans="1:13" ht="15" customHeight="1" x14ac:dyDescent="0.3">
      <c r="A27" s="362" t="s">
        <v>122</v>
      </c>
      <c r="B27" s="9"/>
      <c r="C27" s="9"/>
      <c r="D27" s="10"/>
      <c r="E27" s="364"/>
      <c r="F27" s="380" t="s">
        <v>143</v>
      </c>
      <c r="G27" s="380"/>
      <c r="H27" s="380"/>
      <c r="I27" s="380"/>
      <c r="J27" s="380"/>
      <c r="K27" s="364"/>
      <c r="L27" s="2"/>
      <c r="M27" s="2"/>
    </row>
    <row r="28" spans="1:13" ht="15" customHeight="1" x14ac:dyDescent="0.3">
      <c r="A28" s="15" t="s">
        <v>123</v>
      </c>
      <c r="B28" s="9"/>
      <c r="C28" s="9"/>
      <c r="D28" s="10"/>
      <c r="E28" s="368">
        <f>SUM(E29:E31)</f>
        <v>0</v>
      </c>
      <c r="F28" s="636"/>
      <c r="G28" s="636"/>
      <c r="H28" s="636"/>
      <c r="I28" s="636"/>
      <c r="J28" s="637"/>
      <c r="K28" s="364"/>
      <c r="L28" s="2"/>
      <c r="M28" s="2"/>
    </row>
    <row r="29" spans="1:13" ht="15" customHeight="1" x14ac:dyDescent="0.3">
      <c r="A29" s="362" t="s">
        <v>124</v>
      </c>
      <c r="B29" s="9"/>
      <c r="C29" s="9"/>
      <c r="D29" s="10"/>
      <c r="E29" s="364"/>
      <c r="F29" s="9" t="s">
        <v>144</v>
      </c>
      <c r="G29" s="9"/>
      <c r="H29" s="9"/>
      <c r="I29" s="9"/>
      <c r="J29" s="9"/>
      <c r="K29" s="364"/>
      <c r="L29" s="2"/>
      <c r="M29" s="2"/>
    </row>
    <row r="30" spans="1:13" ht="15" customHeight="1" x14ac:dyDescent="0.3">
      <c r="A30" s="362" t="s">
        <v>125</v>
      </c>
      <c r="B30" s="9"/>
      <c r="C30" s="9"/>
      <c r="D30" s="10"/>
      <c r="E30" s="364"/>
      <c r="F30" s="9" t="s">
        <v>145</v>
      </c>
      <c r="G30" s="9"/>
      <c r="H30" s="9"/>
      <c r="I30" s="9"/>
      <c r="J30" s="9"/>
      <c r="K30" s="364"/>
      <c r="L30" s="2"/>
      <c r="M30" s="2"/>
    </row>
    <row r="31" spans="1:13" ht="15" customHeight="1" x14ac:dyDescent="0.3">
      <c r="A31" s="362" t="s">
        <v>126</v>
      </c>
      <c r="B31" s="9"/>
      <c r="C31" s="9"/>
      <c r="D31" s="10"/>
      <c r="E31" s="364"/>
      <c r="F31" s="9" t="s">
        <v>146</v>
      </c>
      <c r="G31" s="9"/>
      <c r="H31" s="9"/>
      <c r="I31" s="9"/>
      <c r="J31" s="9"/>
      <c r="K31" s="364"/>
      <c r="L31" s="2"/>
      <c r="M31" s="2"/>
    </row>
    <row r="32" spans="1:13" ht="15" customHeight="1" x14ac:dyDescent="0.3">
      <c r="A32" s="15" t="s">
        <v>127</v>
      </c>
      <c r="B32" s="9"/>
      <c r="C32" s="9"/>
      <c r="D32" s="10"/>
      <c r="E32" s="367">
        <v>0</v>
      </c>
      <c r="F32" s="374" t="s">
        <v>147</v>
      </c>
      <c r="G32" s="9"/>
      <c r="H32" s="9"/>
      <c r="I32" s="9"/>
      <c r="J32" s="9"/>
      <c r="K32" s="367">
        <v>0</v>
      </c>
      <c r="L32" s="2"/>
      <c r="M32" s="2"/>
    </row>
    <row r="33" spans="1:13" ht="15" customHeight="1" x14ac:dyDescent="0.3">
      <c r="A33" s="178"/>
      <c r="B33" s="171"/>
      <c r="C33" s="171"/>
      <c r="D33" s="172"/>
      <c r="E33" s="366"/>
      <c r="F33" s="380" t="s">
        <v>148</v>
      </c>
      <c r="G33" s="380"/>
      <c r="H33" s="380"/>
      <c r="I33" s="380"/>
      <c r="J33" s="380"/>
      <c r="K33" s="364">
        <v>0</v>
      </c>
      <c r="L33" s="2"/>
      <c r="M33" s="2"/>
    </row>
    <row r="34" spans="1:13" ht="15" customHeight="1" x14ac:dyDescent="0.3">
      <c r="A34" s="15" t="s">
        <v>128</v>
      </c>
      <c r="B34" s="9"/>
      <c r="C34" s="9"/>
      <c r="D34" s="10"/>
      <c r="E34" s="367">
        <v>0</v>
      </c>
      <c r="F34" s="374" t="s">
        <v>270</v>
      </c>
      <c r="G34" s="9"/>
      <c r="H34" s="9"/>
      <c r="I34" s="9"/>
      <c r="J34" s="9"/>
      <c r="K34" s="367">
        <v>0</v>
      </c>
      <c r="L34" s="2"/>
      <c r="M34" s="2"/>
    </row>
    <row r="35" spans="1:13" ht="15" customHeight="1" x14ac:dyDescent="0.3">
      <c r="A35" s="15" t="s">
        <v>129</v>
      </c>
      <c r="B35" s="9"/>
      <c r="C35" s="9"/>
      <c r="D35" s="10"/>
      <c r="E35" s="367">
        <v>0</v>
      </c>
      <c r="F35" s="377" t="s">
        <v>424</v>
      </c>
      <c r="G35" s="9"/>
      <c r="H35" s="9"/>
      <c r="I35" s="9"/>
      <c r="J35" s="9"/>
      <c r="K35" s="367">
        <v>0</v>
      </c>
      <c r="L35" s="2"/>
      <c r="M35" s="2"/>
    </row>
    <row r="36" spans="1:13" ht="15" customHeight="1" x14ac:dyDescent="0.3">
      <c r="A36" s="17" t="s">
        <v>203</v>
      </c>
      <c r="B36" s="18"/>
      <c r="C36" s="18"/>
      <c r="D36" s="19"/>
      <c r="E36" s="368">
        <f>+E37+E38</f>
        <v>0</v>
      </c>
      <c r="F36" s="374" t="s">
        <v>438</v>
      </c>
      <c r="G36" s="9"/>
      <c r="H36" s="9"/>
      <c r="I36" s="9"/>
      <c r="J36" s="9"/>
      <c r="K36" s="368">
        <f>SUM(K37:K38)</f>
        <v>0</v>
      </c>
      <c r="L36" s="2"/>
      <c r="M36" s="2"/>
    </row>
    <row r="37" spans="1:13" ht="15" customHeight="1" x14ac:dyDescent="0.3">
      <c r="A37" s="659" t="s">
        <v>422</v>
      </c>
      <c r="B37" s="660"/>
      <c r="C37" s="660"/>
      <c r="D37" s="661"/>
      <c r="E37" s="364"/>
      <c r="F37" s="660" t="s">
        <v>422</v>
      </c>
      <c r="G37" s="660"/>
      <c r="H37" s="660"/>
      <c r="I37" s="660"/>
      <c r="J37" s="661"/>
      <c r="K37" s="364"/>
      <c r="L37" s="2"/>
      <c r="M37" s="2"/>
    </row>
    <row r="38" spans="1:13" ht="15" customHeight="1" x14ac:dyDescent="0.3">
      <c r="A38" s="659" t="s">
        <v>423</v>
      </c>
      <c r="B38" s="660"/>
      <c r="C38" s="660"/>
      <c r="D38" s="661"/>
      <c r="E38" s="364"/>
      <c r="F38" s="660" t="s">
        <v>423</v>
      </c>
      <c r="G38" s="660"/>
      <c r="H38" s="660"/>
      <c r="I38" s="660"/>
      <c r="J38" s="661"/>
      <c r="K38" s="364"/>
      <c r="L38" s="2"/>
      <c r="M38" s="2"/>
    </row>
    <row r="39" spans="1:13" ht="15" customHeight="1" x14ac:dyDescent="0.3">
      <c r="A39" s="633" t="s">
        <v>130</v>
      </c>
      <c r="B39" s="634"/>
      <c r="C39" s="634"/>
      <c r="D39" s="634"/>
      <c r="E39" s="635"/>
      <c r="F39" s="171"/>
      <c r="G39" s="171"/>
      <c r="H39" s="171"/>
      <c r="I39" s="171"/>
      <c r="J39" s="171"/>
      <c r="K39" s="379"/>
      <c r="L39" s="2"/>
      <c r="M39" s="2"/>
    </row>
    <row r="40" spans="1:13" ht="15" customHeight="1" x14ac:dyDescent="0.3">
      <c r="A40" s="362" t="s">
        <v>131</v>
      </c>
      <c r="B40" s="9"/>
      <c r="C40" s="9"/>
      <c r="D40" s="10"/>
      <c r="E40" s="364"/>
      <c r="F40" s="171"/>
      <c r="G40" s="171"/>
      <c r="H40" s="171"/>
      <c r="I40" s="171"/>
      <c r="J40" s="171"/>
      <c r="K40" s="379"/>
      <c r="L40" s="2"/>
      <c r="M40" s="2"/>
    </row>
    <row r="41" spans="1:13" ht="15" customHeight="1" x14ac:dyDescent="0.3">
      <c r="A41" s="362" t="s">
        <v>132</v>
      </c>
      <c r="B41" s="9"/>
      <c r="C41" s="9"/>
      <c r="D41" s="10"/>
      <c r="E41" s="364"/>
      <c r="F41" s="171"/>
      <c r="G41" s="171"/>
      <c r="H41" s="171"/>
      <c r="I41" s="171"/>
      <c r="J41" s="171"/>
      <c r="K41" s="379"/>
      <c r="L41" s="2"/>
      <c r="M41" s="2"/>
    </row>
    <row r="42" spans="1:13" ht="15" customHeight="1" x14ac:dyDescent="0.3">
      <c r="A42" s="362" t="s">
        <v>133</v>
      </c>
      <c r="B42" s="9"/>
      <c r="C42" s="9"/>
      <c r="D42" s="10"/>
      <c r="E42" s="364"/>
      <c r="F42" s="387"/>
      <c r="G42" s="387"/>
      <c r="H42" s="387"/>
      <c r="I42" s="387"/>
      <c r="J42" s="387"/>
      <c r="K42" s="379"/>
      <c r="L42" s="2"/>
      <c r="M42" s="2"/>
    </row>
    <row r="43" spans="1:13" ht="15" customHeight="1" x14ac:dyDescent="0.3">
      <c r="A43" s="16" t="s">
        <v>134</v>
      </c>
      <c r="B43" s="9"/>
      <c r="C43" s="9"/>
      <c r="D43" s="10"/>
      <c r="E43" s="361">
        <f>+E9+E13+E19+E25+E28+E32+E34+E35+E36+E40+E41+E42</f>
        <v>0</v>
      </c>
      <c r="F43" s="378" t="s">
        <v>149</v>
      </c>
      <c r="G43" s="9"/>
      <c r="H43" s="9"/>
      <c r="I43" s="9"/>
      <c r="J43" s="9"/>
      <c r="K43" s="361">
        <f>+K9+K11+K32+K34+K35+K36</f>
        <v>0</v>
      </c>
      <c r="L43" s="2"/>
      <c r="M43" s="2"/>
    </row>
    <row r="44" spans="1:13" ht="24" customHeight="1" x14ac:dyDescent="0.3">
      <c r="A44" s="627" t="s">
        <v>152</v>
      </c>
      <c r="B44" s="628"/>
      <c r="C44" s="628"/>
      <c r="D44" s="628"/>
      <c r="E44" s="628"/>
      <c r="F44" s="628"/>
      <c r="G44" s="628"/>
      <c r="H44" s="628"/>
      <c r="I44" s="628"/>
      <c r="J44" s="628"/>
      <c r="K44" s="629"/>
      <c r="L44" s="2"/>
      <c r="M44" s="2"/>
    </row>
    <row r="45" spans="1:13" ht="14" x14ac:dyDescent="0.3">
      <c r="A45" s="20" t="s">
        <v>153</v>
      </c>
      <c r="B45" s="9"/>
      <c r="C45" s="9"/>
      <c r="D45" s="10"/>
      <c r="E45" s="361">
        <f>SUM(E46:E49)</f>
        <v>0</v>
      </c>
      <c r="F45" s="392" t="s">
        <v>159</v>
      </c>
      <c r="G45" s="9"/>
      <c r="H45" s="9"/>
      <c r="I45" s="9"/>
      <c r="J45" s="10"/>
      <c r="K45" s="361">
        <f>SUM(K46:K49)</f>
        <v>0</v>
      </c>
      <c r="L45" s="2"/>
    </row>
    <row r="46" spans="1:13" ht="14" x14ac:dyDescent="0.3">
      <c r="A46" s="21" t="s">
        <v>154</v>
      </c>
      <c r="B46" s="9"/>
      <c r="C46" s="9"/>
      <c r="D46" s="10"/>
      <c r="E46" s="364"/>
      <c r="F46" s="388" t="s">
        <v>160</v>
      </c>
      <c r="G46" s="380"/>
      <c r="H46" s="380"/>
      <c r="I46" s="380"/>
      <c r="J46" s="380"/>
      <c r="K46" s="364"/>
      <c r="L46" s="2"/>
    </row>
    <row r="47" spans="1:13" ht="14" x14ac:dyDescent="0.3">
      <c r="A47" s="21" t="s">
        <v>155</v>
      </c>
      <c r="B47" s="9"/>
      <c r="C47" s="9"/>
      <c r="D47" s="10"/>
      <c r="E47" s="364"/>
      <c r="F47" s="392" t="s">
        <v>161</v>
      </c>
      <c r="G47" s="9"/>
      <c r="H47" s="9"/>
      <c r="I47" s="9"/>
      <c r="J47" s="10"/>
      <c r="K47" s="364"/>
      <c r="L47" s="2"/>
    </row>
    <row r="48" spans="1:13" ht="14" x14ac:dyDescent="0.3">
      <c r="A48" s="21" t="s">
        <v>156</v>
      </c>
      <c r="B48" s="9"/>
      <c r="C48" s="9"/>
      <c r="D48" s="10"/>
      <c r="E48" s="364"/>
      <c r="F48" s="393"/>
      <c r="G48" s="171"/>
      <c r="H48" s="171"/>
      <c r="I48" s="171"/>
      <c r="J48" s="172"/>
      <c r="K48" s="365"/>
      <c r="L48" s="2"/>
    </row>
    <row r="49" spans="1:15" ht="14" x14ac:dyDescent="0.3">
      <c r="A49" s="21" t="s">
        <v>157</v>
      </c>
      <c r="B49" s="9"/>
      <c r="C49" s="9"/>
      <c r="D49" s="10"/>
      <c r="E49" s="364"/>
      <c r="F49" s="392" t="s">
        <v>162</v>
      </c>
      <c r="G49" s="9"/>
      <c r="H49" s="9"/>
      <c r="I49" s="9"/>
      <c r="J49" s="10"/>
      <c r="K49" s="364"/>
      <c r="L49" s="2"/>
    </row>
    <row r="50" spans="1:15" ht="23.25" customHeight="1" x14ac:dyDescent="0.3">
      <c r="A50" s="360" t="s">
        <v>158</v>
      </c>
      <c r="B50" s="9"/>
      <c r="C50" s="9"/>
      <c r="D50" s="10"/>
      <c r="E50" s="371">
        <f>+E45+E43</f>
        <v>0</v>
      </c>
      <c r="F50" s="360" t="s">
        <v>163</v>
      </c>
      <c r="G50" s="22"/>
      <c r="H50" s="22"/>
      <c r="I50" s="22"/>
      <c r="J50" s="23"/>
      <c r="K50" s="361">
        <f>+K45+K43</f>
        <v>0</v>
      </c>
      <c r="L50" s="2"/>
    </row>
    <row r="51" spans="1:15" ht="43.5" customHeight="1" x14ac:dyDescent="0.3">
      <c r="A51" s="656" t="s">
        <v>164</v>
      </c>
      <c r="B51" s="657"/>
      <c r="C51" s="658">
        <f>+K14</f>
        <v>0</v>
      </c>
      <c r="D51" s="658"/>
      <c r="E51" s="372" t="s">
        <v>165</v>
      </c>
      <c r="F51" s="24" t="str">
        <f>IF(K50&gt;0,C51/K50,"0,00 %")</f>
        <v>0,00 %</v>
      </c>
      <c r="G51" s="362" t="s">
        <v>166</v>
      </c>
      <c r="H51" s="9"/>
      <c r="I51" s="9"/>
      <c r="J51" s="9"/>
      <c r="K51" s="10"/>
      <c r="L51" s="2"/>
    </row>
    <row r="52" spans="1:15" s="27" customFormat="1" ht="43.5" customHeight="1" x14ac:dyDescent="0.35">
      <c r="A52" s="382" t="str">
        <f>+IF(AND(E50&gt;0,K50&lt;&gt;E50),"Le budget prévisionnel n'est pas équilibré, donc pas recevable en l'état","")</f>
        <v/>
      </c>
      <c r="B52" s="383"/>
      <c r="C52" s="383"/>
      <c r="D52" s="383"/>
      <c r="E52" s="383"/>
      <c r="F52" s="383"/>
      <c r="G52" s="384"/>
      <c r="H52" s="384"/>
      <c r="I52" s="384"/>
      <c r="J52" s="384"/>
      <c r="K52" s="384"/>
      <c r="L52" s="385"/>
      <c r="M52" s="29"/>
      <c r="N52" s="29"/>
    </row>
    <row r="53" spans="1:15" s="212" customFormat="1" ht="43.5" customHeight="1" x14ac:dyDescent="0.35">
      <c r="A53" s="213" t="s">
        <v>341</v>
      </c>
      <c r="B53" s="211">
        <f>+'Fiche 3-1'!F170</f>
        <v>0</v>
      </c>
      <c r="C53" s="213" t="s">
        <v>342</v>
      </c>
      <c r="D53" s="211">
        <f>+'Fiche 3-1'!F216</f>
        <v>0</v>
      </c>
      <c r="E53" s="213" t="s">
        <v>343</v>
      </c>
      <c r="F53" s="211">
        <f>+'Fiche 3-1'!F262</f>
        <v>0</v>
      </c>
      <c r="G53" s="213" t="s">
        <v>344</v>
      </c>
      <c r="H53" s="211">
        <f>+'Fiche 3-1'!F308</f>
        <v>0</v>
      </c>
      <c r="I53" s="214"/>
      <c r="J53" s="664" t="s">
        <v>345</v>
      </c>
      <c r="K53" s="664"/>
      <c r="L53" s="209">
        <f>+E50-B53-D53-F53-H53-B54-D54-F54</f>
        <v>0</v>
      </c>
      <c r="M53" s="210"/>
    </row>
    <row r="54" spans="1:15" s="212" customFormat="1" ht="43.5" customHeight="1" x14ac:dyDescent="0.35">
      <c r="A54" s="287" t="s">
        <v>462</v>
      </c>
      <c r="B54" s="211">
        <f>+'Fiche 3-1'!F355</f>
        <v>0</v>
      </c>
      <c r="C54" s="287" t="s">
        <v>463</v>
      </c>
      <c r="D54" s="211">
        <f>+'Fiche 3-1'!F401</f>
        <v>0</v>
      </c>
      <c r="E54" s="287" t="s">
        <v>464</v>
      </c>
      <c r="F54" s="211">
        <f>+'Fiche 3-1'!F447</f>
        <v>0</v>
      </c>
      <c r="G54" s="296"/>
      <c r="H54" s="297"/>
      <c r="I54" s="210"/>
      <c r="J54" s="296"/>
      <c r="K54" s="297"/>
      <c r="L54" s="296"/>
      <c r="M54" s="210"/>
    </row>
    <row r="55" spans="1:15" ht="14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ht="81" customHeight="1" x14ac:dyDescent="0.3">
      <c r="A56" s="662" t="s">
        <v>723</v>
      </c>
      <c r="B56" s="662"/>
      <c r="C56" s="662"/>
      <c r="D56" s="662"/>
      <c r="E56" s="662"/>
      <c r="F56" s="662"/>
      <c r="G56" s="662"/>
      <c r="H56" s="662"/>
      <c r="I56" s="662"/>
      <c r="J56" s="662"/>
      <c r="K56" s="662"/>
      <c r="L56" s="662"/>
      <c r="M56" s="662"/>
      <c r="N56" s="2"/>
      <c r="O56" s="2"/>
    </row>
    <row r="57" spans="1:15" ht="14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ht="14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ht="41.25" hidden="1" customHeight="1" x14ac:dyDescent="0.3">
      <c r="A59" s="663" t="s">
        <v>622</v>
      </c>
      <c r="B59" s="663"/>
      <c r="C59" s="663"/>
      <c r="D59" s="663"/>
      <c r="E59" s="663"/>
      <c r="F59" s="663"/>
      <c r="G59" s="663"/>
      <c r="H59" s="663"/>
      <c r="I59" s="663"/>
      <c r="J59" s="663"/>
      <c r="K59" s="663"/>
      <c r="L59" s="663"/>
      <c r="M59" s="663"/>
      <c r="N59" s="2"/>
      <c r="O59" s="2"/>
    </row>
    <row r="60" spans="1:15" ht="14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ht="14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ht="14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ht="13.5" customHeight="1" thickBot="1" x14ac:dyDescent="0.3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ht="49.5" customHeight="1" thickTop="1" thickBot="1" x14ac:dyDescent="0.35">
      <c r="A64" s="644" t="s">
        <v>704</v>
      </c>
      <c r="B64" s="645"/>
      <c r="C64" s="645"/>
      <c r="D64" s="645"/>
      <c r="E64" s="645"/>
      <c r="F64" s="645"/>
      <c r="G64" s="645"/>
      <c r="H64" s="645"/>
      <c r="I64" s="645"/>
      <c r="J64" s="645"/>
      <c r="K64" s="645"/>
      <c r="L64" s="645"/>
      <c r="M64" s="646"/>
      <c r="N64" s="2"/>
      <c r="O64" s="2"/>
    </row>
    <row r="65" spans="1:13" ht="40" customHeight="1" thickTop="1" x14ac:dyDescent="0.25">
      <c r="A65" s="647"/>
      <c r="B65" s="648"/>
      <c r="C65" s="648"/>
      <c r="D65" s="648"/>
      <c r="E65" s="648"/>
      <c r="F65" s="648"/>
      <c r="G65" s="648"/>
      <c r="H65" s="648"/>
      <c r="I65" s="648"/>
      <c r="J65" s="648"/>
      <c r="K65" s="648"/>
      <c r="L65" s="648"/>
      <c r="M65" s="649"/>
    </row>
    <row r="66" spans="1:13" ht="40" customHeight="1" x14ac:dyDescent="0.25">
      <c r="A66" s="650"/>
      <c r="B66" s="651"/>
      <c r="C66" s="651"/>
      <c r="D66" s="651"/>
      <c r="E66" s="651"/>
      <c r="F66" s="651"/>
      <c r="G66" s="651"/>
      <c r="H66" s="651"/>
      <c r="I66" s="651"/>
      <c r="J66" s="651"/>
      <c r="K66" s="651"/>
      <c r="L66" s="651"/>
      <c r="M66" s="652"/>
    </row>
    <row r="67" spans="1:13" ht="40" customHeight="1" x14ac:dyDescent="0.25">
      <c r="A67" s="650"/>
      <c r="B67" s="651"/>
      <c r="C67" s="651"/>
      <c r="D67" s="651"/>
      <c r="E67" s="651"/>
      <c r="F67" s="651"/>
      <c r="G67" s="651"/>
      <c r="H67" s="651"/>
      <c r="I67" s="651"/>
      <c r="J67" s="651"/>
      <c r="K67" s="651"/>
      <c r="L67" s="651"/>
      <c r="M67" s="652"/>
    </row>
    <row r="68" spans="1:13" ht="40" customHeight="1" x14ac:dyDescent="0.25">
      <c r="A68" s="650"/>
      <c r="B68" s="651"/>
      <c r="C68" s="651"/>
      <c r="D68" s="651"/>
      <c r="E68" s="651"/>
      <c r="F68" s="651"/>
      <c r="G68" s="651"/>
      <c r="H68" s="651"/>
      <c r="I68" s="651"/>
      <c r="J68" s="651"/>
      <c r="K68" s="651"/>
      <c r="L68" s="651"/>
      <c r="M68" s="652"/>
    </row>
    <row r="69" spans="1:13" ht="40" customHeight="1" x14ac:dyDescent="0.25">
      <c r="A69" s="650"/>
      <c r="B69" s="651"/>
      <c r="C69" s="651"/>
      <c r="D69" s="651"/>
      <c r="E69" s="651"/>
      <c r="F69" s="651"/>
      <c r="G69" s="651"/>
      <c r="H69" s="651"/>
      <c r="I69" s="651"/>
      <c r="J69" s="651"/>
      <c r="K69" s="651"/>
      <c r="L69" s="651"/>
      <c r="M69" s="652"/>
    </row>
    <row r="70" spans="1:13" ht="40" customHeight="1" x14ac:dyDescent="0.25">
      <c r="A70" s="650"/>
      <c r="B70" s="651"/>
      <c r="C70" s="651"/>
      <c r="D70" s="651"/>
      <c r="E70" s="651"/>
      <c r="F70" s="651"/>
      <c r="G70" s="651"/>
      <c r="H70" s="651"/>
      <c r="I70" s="651"/>
      <c r="J70" s="651"/>
      <c r="K70" s="651"/>
      <c r="L70" s="651"/>
      <c r="M70" s="652"/>
    </row>
    <row r="71" spans="1:13" ht="40" customHeight="1" x14ac:dyDescent="0.25">
      <c r="A71" s="650"/>
      <c r="B71" s="651"/>
      <c r="C71" s="651"/>
      <c r="D71" s="651"/>
      <c r="E71" s="651"/>
      <c r="F71" s="651"/>
      <c r="G71" s="651"/>
      <c r="H71" s="651"/>
      <c r="I71" s="651"/>
      <c r="J71" s="651"/>
      <c r="K71" s="651"/>
      <c r="L71" s="651"/>
      <c r="M71" s="652"/>
    </row>
    <row r="72" spans="1:13" ht="40" customHeight="1" thickBot="1" x14ac:dyDescent="0.3">
      <c r="A72" s="653"/>
      <c r="B72" s="654"/>
      <c r="C72" s="654"/>
      <c r="D72" s="654"/>
      <c r="E72" s="654"/>
      <c r="F72" s="654"/>
      <c r="G72" s="654"/>
      <c r="H72" s="654"/>
      <c r="I72" s="654"/>
      <c r="J72" s="654"/>
      <c r="K72" s="654"/>
      <c r="L72" s="654"/>
      <c r="M72" s="655"/>
    </row>
    <row r="73" spans="1:13" ht="13" thickTop="1" x14ac:dyDescent="0.25"/>
  </sheetData>
  <sheetProtection algorithmName="SHA-512" hashValue="BmRKixaUyW2NOfDdQ/tfbd8GWw94d2VXDisbtLsM0H6s397dKIjEKo1D1JOZL39i0K7Xp2qmS284hHCTCMm9xw==" saltValue="hweZksTDKYsoV3X0Ktb/dA==" spinCount="100000" sheet="1" formatRows="0"/>
  <mergeCells count="30">
    <mergeCell ref="F24:J24"/>
    <mergeCell ref="F26:J26"/>
    <mergeCell ref="L14:N14"/>
    <mergeCell ref="A64:M64"/>
    <mergeCell ref="A65:M72"/>
    <mergeCell ref="A51:B51"/>
    <mergeCell ref="C51:D51"/>
    <mergeCell ref="A37:D37"/>
    <mergeCell ref="A38:D38"/>
    <mergeCell ref="F37:J37"/>
    <mergeCell ref="F38:J38"/>
    <mergeCell ref="A56:M56"/>
    <mergeCell ref="A59:M59"/>
    <mergeCell ref="J53:K53"/>
    <mergeCell ref="E4:K4"/>
    <mergeCell ref="A44:K44"/>
    <mergeCell ref="A1:K1"/>
    <mergeCell ref="A2:K2"/>
    <mergeCell ref="A8:E8"/>
    <mergeCell ref="A39:E39"/>
    <mergeCell ref="F28:J28"/>
    <mergeCell ref="A7:D7"/>
    <mergeCell ref="F7:J7"/>
    <mergeCell ref="F9:J9"/>
    <mergeCell ref="F13:J13"/>
    <mergeCell ref="F16:J16"/>
    <mergeCell ref="F18:J18"/>
    <mergeCell ref="F19:J19"/>
    <mergeCell ref="F21:J21"/>
    <mergeCell ref="F23:J23"/>
  </mergeCells>
  <conditionalFormatting sqref="A53:A54">
    <cfRule type="cellIs" dxfId="6" priority="8" operator="equal">
      <formula>"Le budget prévisionnel n'est pas équilibré, donc pas recevable en l'état"</formula>
    </cfRule>
  </conditionalFormatting>
  <conditionalFormatting sqref="A52:F52">
    <cfRule type="cellIs" dxfId="5" priority="16" operator="equal">
      <formula>"Le budget prévisionnel n'est pas équilibré, donc pas recevable en l'état"</formula>
    </cfRule>
  </conditionalFormatting>
  <conditionalFormatting sqref="C53:C54">
    <cfRule type="cellIs" dxfId="4" priority="5" operator="equal">
      <formula>"Le budget prévisionnel n'est pas équilibré, donc pas recevable en l'état"</formula>
    </cfRule>
  </conditionalFormatting>
  <conditionalFormatting sqref="E53:E54">
    <cfRule type="cellIs" dxfId="3" priority="4" operator="equal">
      <formula>"Le budget prévisionnel n'est pas équilibré, donc pas recevable en l'état"</formula>
    </cfRule>
  </conditionalFormatting>
  <conditionalFormatting sqref="G53:G54">
    <cfRule type="cellIs" dxfId="2" priority="3" operator="equal">
      <formula>"Le budget prévisionnel n'est pas équilibré, donc pas recevable en l'état"</formula>
    </cfRule>
  </conditionalFormatting>
  <conditionalFormatting sqref="I53:J54 L53:L54">
    <cfRule type="cellIs" dxfId="1" priority="2" operator="equal">
      <formula>"Le budget prévisionnel n'est pas équilibré, donc pas recevable en l'état"</formula>
    </cfRule>
  </conditionalFormatting>
  <conditionalFormatting sqref="L14:N14">
    <cfRule type="cellIs" dxfId="0" priority="1" operator="equal">
      <formula>"La somme des montants sollicités auprès de l'ARS dans l'onglet 3-1 ne correpsondent à la subvention sollicitée"</formula>
    </cfRule>
  </conditionalFormatting>
  <pageMargins left="0.7" right="0.7" top="0.75" bottom="0.75" header="0.3" footer="0.3"/>
  <pageSetup paperSize="9" scale="4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>
    <pageSetUpPr fitToPage="1"/>
  </sheetPr>
  <dimension ref="A1:O545"/>
  <sheetViews>
    <sheetView showGridLines="0" zoomScale="80" zoomScaleNormal="80" workbookViewId="0">
      <selection activeCell="P20" sqref="P20"/>
    </sheetView>
  </sheetViews>
  <sheetFormatPr baseColWidth="10" defaultColWidth="11.453125" defaultRowHeight="12.5" x14ac:dyDescent="0.25"/>
  <cols>
    <col min="1" max="1" width="14.81640625" style="77" customWidth="1"/>
    <col min="2" max="2" width="17.1796875" style="77" customWidth="1"/>
    <col min="3" max="3" width="19" style="77" customWidth="1"/>
    <col min="4" max="4" width="17.81640625" style="77" customWidth="1"/>
    <col min="5" max="5" width="16.26953125" style="77" customWidth="1"/>
    <col min="6" max="6" width="17.453125" style="77" customWidth="1"/>
    <col min="7" max="7" width="18.453125" style="77" customWidth="1"/>
    <col min="8" max="8" width="16.1796875" style="77" customWidth="1"/>
    <col min="9" max="9" width="24.81640625" style="77" customWidth="1"/>
    <col min="10" max="10" width="15.26953125" style="77" customWidth="1"/>
    <col min="11" max="11" width="11.453125" style="77"/>
    <col min="12" max="12" width="14" style="77" customWidth="1"/>
    <col min="13" max="13" width="12.81640625" style="77" customWidth="1"/>
    <col min="14" max="14" width="15.26953125" style="77" customWidth="1"/>
    <col min="15" max="16384" width="11.453125" style="77"/>
  </cols>
  <sheetData>
    <row r="1" spans="1:14" ht="34.5" customHeight="1" x14ac:dyDescent="0.25">
      <c r="A1" s="597" t="s">
        <v>706</v>
      </c>
      <c r="B1" s="598"/>
      <c r="C1" s="598"/>
      <c r="D1" s="598"/>
      <c r="E1" s="598"/>
      <c r="F1" s="598"/>
      <c r="G1" s="598"/>
      <c r="H1" s="598"/>
      <c r="I1" s="598"/>
      <c r="J1" s="598"/>
      <c r="K1" s="598"/>
      <c r="L1" s="598"/>
      <c r="M1" s="598"/>
      <c r="N1" s="599"/>
    </row>
    <row r="2" spans="1:14" ht="21.75" customHeight="1" x14ac:dyDescent="0.25">
      <c r="A2" s="600"/>
      <c r="B2" s="601"/>
      <c r="C2" s="601"/>
      <c r="D2" s="601"/>
      <c r="E2" s="601"/>
      <c r="F2" s="601"/>
      <c r="G2" s="601"/>
      <c r="H2" s="601"/>
      <c r="I2" s="601"/>
      <c r="J2" s="601"/>
      <c r="K2" s="601"/>
      <c r="L2" s="601"/>
      <c r="M2" s="601"/>
      <c r="N2" s="602"/>
    </row>
    <row r="3" spans="1:14" ht="21.75" customHeight="1" x14ac:dyDescent="0.25">
      <c r="A3" s="686" t="s">
        <v>405</v>
      </c>
      <c r="B3" s="686"/>
      <c r="C3" s="686"/>
      <c r="D3" s="686"/>
      <c r="E3" s="686"/>
      <c r="F3" s="686"/>
      <c r="G3" s="686"/>
      <c r="H3" s="686"/>
      <c r="I3" s="686"/>
      <c r="J3" s="686"/>
      <c r="K3" s="686"/>
      <c r="L3" s="686"/>
      <c r="M3" s="686"/>
      <c r="N3" s="686"/>
    </row>
    <row r="4" spans="1:14" ht="21.75" customHeight="1" x14ac:dyDescent="0.25">
      <c r="A4" s="89" t="s">
        <v>407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</row>
    <row r="5" spans="1:14" ht="21.75" customHeight="1" x14ac:dyDescent="0.25">
      <c r="A5" s="88"/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</row>
    <row r="6" spans="1:14" ht="21.75" customHeight="1" x14ac:dyDescent="0.25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</row>
    <row r="7" spans="1:14" s="78" customFormat="1" ht="10" customHeight="1" x14ac:dyDescent="0.25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</row>
    <row r="8" spans="1:14" s="78" customFormat="1" ht="20.149999999999999" customHeight="1" x14ac:dyDescent="0.35">
      <c r="A8" s="607" t="s">
        <v>1</v>
      </c>
      <c r="B8" s="607"/>
      <c r="D8" s="681" t="str">
        <f>IF('Fiche 3-1'!E5&lt;&gt;"",'Fiche 3-1'!E5,"")</f>
        <v/>
      </c>
      <c r="E8" s="681"/>
      <c r="F8" s="681"/>
      <c r="G8" s="54"/>
      <c r="H8"/>
      <c r="I8" s="54"/>
      <c r="J8" s="54"/>
      <c r="K8" s="54"/>
      <c r="L8" s="54"/>
      <c r="M8" s="54"/>
      <c r="N8" s="54"/>
    </row>
    <row r="9" spans="1:14" ht="10" customHeight="1" x14ac:dyDescent="0.3">
      <c r="A9" s="79"/>
      <c r="B9" s="79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</row>
    <row r="10" spans="1:14" ht="20.149999999999999" customHeight="1" x14ac:dyDescent="0.3">
      <c r="A10" s="72" t="s">
        <v>45</v>
      </c>
      <c r="B10" s="79"/>
      <c r="D10" s="689" t="str">
        <f>IF('Fiche 3-1'!E7&lt;&gt;"",'Fiche 3-1'!E7,"")</f>
        <v/>
      </c>
      <c r="E10" s="690"/>
      <c r="F10" s="690"/>
      <c r="G10" s="690"/>
      <c r="H10" s="690"/>
      <c r="I10" s="690"/>
      <c r="J10" s="690"/>
      <c r="K10" s="690"/>
      <c r="L10" s="690"/>
      <c r="M10" s="691"/>
      <c r="N10" s="121"/>
    </row>
    <row r="11" spans="1:14" ht="10" customHeight="1" x14ac:dyDescent="0.3">
      <c r="A11" s="72"/>
      <c r="B11" s="79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103"/>
    </row>
    <row r="12" spans="1:14" ht="20.149999999999999" customHeight="1" x14ac:dyDescent="0.25">
      <c r="A12" s="607" t="s">
        <v>229</v>
      </c>
      <c r="B12" s="607"/>
      <c r="D12" s="138" t="str">
        <f>IF('Fiche 3-1'!D37&lt;&gt;"",'Fiche 3-1'!D37,"")</f>
        <v/>
      </c>
      <c r="E12" s="74"/>
      <c r="F12" s="74"/>
      <c r="G12" s="74"/>
      <c r="H12" s="74"/>
      <c r="I12" s="74"/>
      <c r="J12" s="74"/>
      <c r="K12" s="74"/>
      <c r="L12" s="74"/>
      <c r="M12" s="74"/>
      <c r="N12" s="103"/>
    </row>
    <row r="13" spans="1:14" ht="10" customHeight="1" x14ac:dyDescent="0.3">
      <c r="A13" s="72"/>
      <c r="B13" s="79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103"/>
    </row>
    <row r="14" spans="1:14" ht="20.149999999999999" customHeight="1" x14ac:dyDescent="0.3">
      <c r="A14" s="72" t="s">
        <v>53</v>
      </c>
      <c r="B14" s="79"/>
      <c r="D14" s="153" t="str">
        <f>IF('Fiche 3-1'!D40&lt;&gt;"",'Fiche 3-1'!D40,"")</f>
        <v/>
      </c>
      <c r="E14" s="151"/>
      <c r="F14" s="151"/>
      <c r="G14" s="151"/>
      <c r="H14" s="151"/>
      <c r="I14" s="151"/>
      <c r="J14" s="151"/>
      <c r="K14" s="151"/>
      <c r="L14" s="151"/>
      <c r="M14" s="152"/>
      <c r="N14" s="122"/>
    </row>
    <row r="15" spans="1:14" ht="10" customHeight="1" x14ac:dyDescent="0.3">
      <c r="A15" s="72"/>
      <c r="B15" s="79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</row>
    <row r="16" spans="1:14" ht="10" customHeight="1" x14ac:dyDescent="0.3">
      <c r="A16" s="72"/>
      <c r="B16" s="79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</row>
    <row r="17" spans="1:15" ht="10" customHeight="1" x14ac:dyDescent="0.3">
      <c r="A17" s="80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</row>
    <row r="18" spans="1:15" ht="16" customHeight="1" x14ac:dyDescent="0.3">
      <c r="A18" s="563" t="s">
        <v>253</v>
      </c>
      <c r="B18" s="563"/>
      <c r="C18" s="563"/>
      <c r="D18" s="563"/>
      <c r="E18" s="563"/>
      <c r="F18" s="563"/>
      <c r="G18" s="563"/>
      <c r="H18" s="563"/>
      <c r="I18" s="563"/>
      <c r="J18" s="563"/>
      <c r="K18" s="563"/>
      <c r="L18" s="563"/>
      <c r="M18" s="563"/>
      <c r="N18" s="563"/>
      <c r="O18" s="80"/>
    </row>
    <row r="19" spans="1:15" ht="10" customHeight="1" thickBot="1" x14ac:dyDescent="0.35">
      <c r="A19" s="80"/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</row>
    <row r="20" spans="1:15" ht="20.149999999999999" customHeight="1" thickTop="1" thickBot="1" x14ac:dyDescent="0.3">
      <c r="A20" s="72" t="s">
        <v>2</v>
      </c>
      <c r="B20" s="703"/>
      <c r="C20" s="704"/>
      <c r="D20" s="705"/>
      <c r="F20" s="72" t="s">
        <v>3</v>
      </c>
      <c r="G20" s="703"/>
      <c r="H20" s="704"/>
      <c r="I20" s="704"/>
      <c r="J20" s="705"/>
    </row>
    <row r="21" spans="1:15" ht="10" customHeight="1" thickTop="1" thickBot="1" x14ac:dyDescent="0.35">
      <c r="A21" s="79"/>
    </row>
    <row r="22" spans="1:15" ht="20.149999999999999" customHeight="1" thickTop="1" thickBot="1" x14ac:dyDescent="0.3">
      <c r="A22" s="72" t="s">
        <v>4</v>
      </c>
      <c r="B22" s="703"/>
      <c r="C22" s="704"/>
      <c r="D22" s="704"/>
      <c r="E22" s="704"/>
      <c r="F22" s="704"/>
      <c r="G22" s="704"/>
      <c r="H22" s="704"/>
      <c r="I22" s="704"/>
      <c r="J22" s="705"/>
    </row>
    <row r="23" spans="1:15" ht="10" customHeight="1" thickTop="1" thickBot="1" x14ac:dyDescent="0.35">
      <c r="A23" s="79"/>
    </row>
    <row r="24" spans="1:15" ht="20.149999999999999" customHeight="1" thickTop="1" thickBot="1" x14ac:dyDescent="0.3">
      <c r="A24" s="72" t="s">
        <v>5</v>
      </c>
      <c r="B24" s="706"/>
      <c r="C24" s="707"/>
      <c r="F24" s="137" t="s">
        <v>246</v>
      </c>
      <c r="G24" s="527" t="s">
        <v>247</v>
      </c>
      <c r="H24" s="528"/>
      <c r="I24" s="528"/>
      <c r="J24" s="529"/>
    </row>
    <row r="25" spans="1:15" ht="10" customHeight="1" thickTop="1" x14ac:dyDescent="0.3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</row>
    <row r="26" spans="1:15" ht="10" customHeight="1" x14ac:dyDescent="0.3">
      <c r="A26" s="80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</row>
    <row r="27" spans="1:15" ht="21.75" customHeight="1" x14ac:dyDescent="0.3">
      <c r="A27" s="563" t="s">
        <v>184</v>
      </c>
      <c r="B27" s="563"/>
      <c r="C27" s="563"/>
      <c r="D27" s="563"/>
      <c r="E27" s="563"/>
      <c r="F27" s="563"/>
      <c r="G27" s="563"/>
      <c r="H27" s="563"/>
      <c r="I27" s="563"/>
      <c r="J27" s="563"/>
      <c r="K27" s="563"/>
      <c r="L27" s="563"/>
      <c r="M27" s="563"/>
      <c r="N27" s="563"/>
      <c r="O27" s="80"/>
    </row>
    <row r="28" spans="1:15" ht="10" customHeight="1" thickBot="1" x14ac:dyDescent="0.35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</row>
    <row r="29" spans="1:15" ht="20.149999999999999" customHeight="1" thickTop="1" thickBot="1" x14ac:dyDescent="0.35">
      <c r="A29" s="90" t="s">
        <v>226</v>
      </c>
      <c r="B29" s="687"/>
      <c r="C29" s="688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</row>
    <row r="30" spans="1:15" ht="10" customHeight="1" thickTop="1" x14ac:dyDescent="0.3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</row>
    <row r="31" spans="1:15" s="90" customFormat="1" ht="20.149999999999999" customHeight="1" thickBot="1" x14ac:dyDescent="0.35">
      <c r="A31" s="81" t="s">
        <v>227</v>
      </c>
    </row>
    <row r="32" spans="1:15" ht="50.15" customHeight="1" thickTop="1" x14ac:dyDescent="0.3">
      <c r="A32" s="80"/>
      <c r="B32" s="647"/>
      <c r="C32" s="648"/>
      <c r="D32" s="648"/>
      <c r="E32" s="648"/>
      <c r="F32" s="648"/>
      <c r="G32" s="648"/>
      <c r="H32" s="648"/>
      <c r="I32" s="648"/>
      <c r="J32" s="648"/>
      <c r="K32" s="648"/>
      <c r="L32" s="648"/>
      <c r="M32" s="649"/>
      <c r="N32" s="120"/>
      <c r="O32" s="80"/>
    </row>
    <row r="33" spans="1:15" ht="50.15" customHeight="1" x14ac:dyDescent="0.3">
      <c r="A33" s="80"/>
      <c r="B33" s="650"/>
      <c r="C33" s="651"/>
      <c r="D33" s="651"/>
      <c r="E33" s="651"/>
      <c r="F33" s="651"/>
      <c r="G33" s="651"/>
      <c r="H33" s="651"/>
      <c r="I33" s="651"/>
      <c r="J33" s="651"/>
      <c r="K33" s="651"/>
      <c r="L33" s="651"/>
      <c r="M33" s="652"/>
      <c r="N33" s="120"/>
      <c r="O33" s="80"/>
    </row>
    <row r="34" spans="1:15" ht="50.15" customHeight="1" thickBot="1" x14ac:dyDescent="0.35">
      <c r="A34" s="80"/>
      <c r="B34" s="653"/>
      <c r="C34" s="654"/>
      <c r="D34" s="654"/>
      <c r="E34" s="654"/>
      <c r="F34" s="654"/>
      <c r="G34" s="654"/>
      <c r="H34" s="654"/>
      <c r="I34" s="654"/>
      <c r="J34" s="654"/>
      <c r="K34" s="654"/>
      <c r="L34" s="654"/>
      <c r="M34" s="655"/>
      <c r="N34" s="120"/>
      <c r="O34" s="80"/>
    </row>
    <row r="35" spans="1:15" ht="10" customHeight="1" thickTop="1" x14ac:dyDescent="0.3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</row>
    <row r="36" spans="1:15" ht="10" customHeight="1" x14ac:dyDescent="0.3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</row>
    <row r="37" spans="1:15" ht="16" customHeight="1" x14ac:dyDescent="0.3">
      <c r="A37" s="563" t="s">
        <v>185</v>
      </c>
      <c r="B37" s="563"/>
      <c r="C37" s="563"/>
      <c r="D37" s="563"/>
      <c r="E37" s="563"/>
      <c r="F37" s="563"/>
      <c r="G37" s="563"/>
      <c r="H37" s="563"/>
      <c r="I37" s="563"/>
      <c r="J37" s="563"/>
      <c r="K37" s="563"/>
      <c r="L37" s="563"/>
      <c r="M37" s="563"/>
      <c r="N37" s="563"/>
      <c r="O37" s="80"/>
    </row>
    <row r="38" spans="1:15" ht="10" customHeight="1" thickBot="1" x14ac:dyDescent="0.35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</row>
    <row r="39" spans="1:15" s="81" customFormat="1" ht="20.149999999999999" customHeight="1" thickTop="1" thickBot="1" x14ac:dyDescent="0.35">
      <c r="A39" s="81" t="s">
        <v>292</v>
      </c>
      <c r="E39" s="123"/>
    </row>
    <row r="40" spans="1:15" ht="10" customHeight="1" thickTop="1" thickBot="1" x14ac:dyDescent="0.35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</row>
    <row r="41" spans="1:15" ht="20.149999999999999" customHeight="1" thickTop="1" x14ac:dyDescent="0.3">
      <c r="A41" s="81" t="s">
        <v>186</v>
      </c>
      <c r="B41" s="647"/>
      <c r="C41" s="648"/>
      <c r="D41" s="648"/>
      <c r="E41" s="648"/>
      <c r="F41" s="648"/>
      <c r="G41" s="648"/>
      <c r="H41" s="648"/>
      <c r="I41" s="648"/>
      <c r="J41" s="648"/>
      <c r="K41" s="648"/>
      <c r="L41" s="648"/>
      <c r="M41" s="649"/>
      <c r="N41" s="80"/>
      <c r="O41" s="80"/>
    </row>
    <row r="42" spans="1:15" ht="20.149999999999999" customHeight="1" x14ac:dyDescent="0.3">
      <c r="A42" s="80"/>
      <c r="B42" s="650"/>
      <c r="C42" s="651"/>
      <c r="D42" s="651"/>
      <c r="E42" s="651"/>
      <c r="F42" s="651"/>
      <c r="G42" s="651"/>
      <c r="H42" s="651"/>
      <c r="I42" s="651"/>
      <c r="J42" s="651"/>
      <c r="K42" s="651"/>
      <c r="L42" s="651"/>
      <c r="M42" s="652"/>
      <c r="N42" s="80"/>
      <c r="O42" s="80"/>
    </row>
    <row r="43" spans="1:15" ht="20.149999999999999" customHeight="1" thickBot="1" x14ac:dyDescent="0.35">
      <c r="A43" s="80"/>
      <c r="B43" s="653"/>
      <c r="C43" s="654"/>
      <c r="D43" s="654"/>
      <c r="E43" s="654"/>
      <c r="F43" s="654"/>
      <c r="G43" s="654"/>
      <c r="H43" s="654"/>
      <c r="I43" s="654"/>
      <c r="J43" s="654"/>
      <c r="K43" s="654"/>
      <c r="L43" s="654"/>
      <c r="M43" s="655"/>
      <c r="N43" s="80"/>
      <c r="O43" s="80"/>
    </row>
    <row r="44" spans="1:15" ht="10" customHeight="1" thickTop="1" x14ac:dyDescent="0.3">
      <c r="A44" s="91" t="s">
        <v>228</v>
      </c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</row>
    <row r="45" spans="1:15" s="6" customFormat="1" ht="10" customHeight="1" x14ac:dyDescent="0.35">
      <c r="A45" s="57"/>
      <c r="C45" s="58"/>
      <c r="E45" s="52"/>
      <c r="F45" s="52"/>
      <c r="H45" s="59"/>
      <c r="I45" s="59"/>
      <c r="J45" s="59"/>
    </row>
    <row r="46" spans="1:15" ht="20.149999999999999" customHeight="1" x14ac:dyDescent="0.25">
      <c r="A46" s="259" t="s">
        <v>465</v>
      </c>
      <c r="E46" s="262"/>
      <c r="F46" s="205"/>
      <c r="G46" s="262"/>
      <c r="H46" s="205"/>
      <c r="I46" s="262"/>
      <c r="J46" s="205"/>
      <c r="K46" s="262"/>
      <c r="L46" s="205"/>
      <c r="M46" s="262"/>
      <c r="N46" s="205"/>
    </row>
    <row r="47" spans="1:15" ht="20.149999999999999" customHeight="1" thickBot="1" x14ac:dyDescent="0.3">
      <c r="C47" s="264" t="s">
        <v>6</v>
      </c>
      <c r="D47" s="264" t="s">
        <v>49</v>
      </c>
      <c r="E47" s="264" t="s">
        <v>50</v>
      </c>
      <c r="F47" s="264" t="s">
        <v>51</v>
      </c>
      <c r="G47" s="264" t="s">
        <v>52</v>
      </c>
      <c r="H47" s="264" t="s">
        <v>7</v>
      </c>
      <c r="I47" s="264" t="s">
        <v>8</v>
      </c>
      <c r="J47" s="264" t="s">
        <v>9</v>
      </c>
      <c r="K47" s="264" t="s">
        <v>10</v>
      </c>
      <c r="L47" s="264" t="s">
        <v>11</v>
      </c>
      <c r="M47" s="264" t="s">
        <v>12</v>
      </c>
      <c r="N47" s="264" t="s">
        <v>13</v>
      </c>
    </row>
    <row r="48" spans="1:15" ht="18" customHeight="1" thickTop="1" thickBot="1" x14ac:dyDescent="0.3"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</row>
    <row r="49" spans="1:15" ht="10" customHeight="1" thickTop="1" x14ac:dyDescent="0.25">
      <c r="E49" s="98"/>
      <c r="F49" s="94"/>
      <c r="G49" s="98"/>
      <c r="H49" s="94"/>
      <c r="I49" s="94"/>
      <c r="J49" s="94"/>
      <c r="K49" s="94"/>
      <c r="L49" s="94"/>
      <c r="M49" s="94"/>
      <c r="N49" s="94"/>
    </row>
    <row r="50" spans="1:15" ht="10" customHeight="1" x14ac:dyDescent="0.25">
      <c r="E50" s="52"/>
      <c r="F50" s="58"/>
      <c r="G50" s="52"/>
      <c r="H50" s="58"/>
      <c r="K50" s="52"/>
      <c r="L50" s="58"/>
    </row>
    <row r="51" spans="1:15" s="94" customFormat="1" ht="17.25" customHeight="1" thickBot="1" x14ac:dyDescent="0.3">
      <c r="A51" s="93" t="s">
        <v>230</v>
      </c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</row>
    <row r="52" spans="1:15" s="78" customFormat="1" ht="33" customHeight="1" thickTop="1" x14ac:dyDescent="0.25">
      <c r="A52" s="73"/>
      <c r="B52" s="535"/>
      <c r="C52" s="536"/>
      <c r="D52" s="536"/>
      <c r="E52" s="536"/>
      <c r="F52" s="536"/>
      <c r="G52" s="536"/>
      <c r="H52" s="536"/>
      <c r="I52" s="536"/>
      <c r="J52" s="536"/>
      <c r="K52" s="536"/>
      <c r="L52" s="536"/>
      <c r="M52" s="537"/>
      <c r="N52" s="92"/>
    </row>
    <row r="53" spans="1:15" s="78" customFormat="1" ht="33" customHeight="1" thickBot="1" x14ac:dyDescent="0.3">
      <c r="A53" s="73"/>
      <c r="B53" s="541"/>
      <c r="C53" s="542"/>
      <c r="D53" s="542"/>
      <c r="E53" s="542"/>
      <c r="F53" s="542"/>
      <c r="G53" s="542"/>
      <c r="H53" s="542"/>
      <c r="I53" s="542"/>
      <c r="J53" s="542"/>
      <c r="K53" s="542"/>
      <c r="L53" s="542"/>
      <c r="M53" s="543"/>
      <c r="N53" s="92"/>
    </row>
    <row r="54" spans="1:15" s="78" customFormat="1" ht="10" customHeight="1" thickTop="1" x14ac:dyDescent="0.25">
      <c r="A54" s="73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2"/>
    </row>
    <row r="55" spans="1:15" s="78" customFormat="1" ht="10" customHeight="1" x14ac:dyDescent="0.25">
      <c r="A55" s="286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2"/>
    </row>
    <row r="56" spans="1:15" ht="20.149999999999999" customHeight="1" x14ac:dyDescent="0.25">
      <c r="A56" s="289" t="s">
        <v>466</v>
      </c>
      <c r="B56" s="285"/>
      <c r="H56" s="285"/>
    </row>
    <row r="57" spans="1:15" ht="10" customHeight="1" thickBot="1" x14ac:dyDescent="0.3">
      <c r="B57" s="82"/>
    </row>
    <row r="58" spans="1:15" s="6" customFormat="1" ht="40.5" customHeight="1" thickTop="1" thickBot="1" x14ac:dyDescent="0.4">
      <c r="B58" s="711" t="s">
        <v>458</v>
      </c>
      <c r="C58" s="711"/>
      <c r="D58" s="711"/>
      <c r="E58" s="298"/>
      <c r="F58" s="295"/>
      <c r="G58" s="6" t="s">
        <v>445</v>
      </c>
      <c r="H58" s="285"/>
      <c r="J58" s="578"/>
      <c r="K58" s="579"/>
      <c r="L58" s="579"/>
      <c r="M58" s="579"/>
      <c r="N58" s="579"/>
      <c r="O58" s="580"/>
    </row>
    <row r="59" spans="1:15" ht="10" customHeight="1" thickTop="1" thickBot="1" x14ac:dyDescent="0.3">
      <c r="B59" s="82"/>
    </row>
    <row r="60" spans="1:15" ht="20.149999999999999" customHeight="1" thickTop="1" thickBot="1" x14ac:dyDescent="0.35">
      <c r="B60" s="285" t="s">
        <v>449</v>
      </c>
      <c r="C60" s="282"/>
      <c r="F60" s="124"/>
      <c r="G60" s="77" t="s">
        <v>445</v>
      </c>
      <c r="H60" s="285"/>
      <c r="J60" s="581"/>
      <c r="K60" s="582"/>
      <c r="L60" s="582"/>
      <c r="M60" s="582"/>
      <c r="N60" s="582"/>
      <c r="O60" s="583"/>
    </row>
    <row r="61" spans="1:15" ht="10" customHeight="1" thickTop="1" x14ac:dyDescent="0.25">
      <c r="B61" s="82"/>
    </row>
    <row r="62" spans="1:15" ht="10" customHeight="1" thickBot="1" x14ac:dyDescent="0.3">
      <c r="F62" s="52"/>
      <c r="G62" s="58"/>
      <c r="H62" s="52"/>
      <c r="I62" s="58"/>
      <c r="L62" s="52"/>
      <c r="M62" s="58"/>
    </row>
    <row r="63" spans="1:15" ht="20.149999999999999" customHeight="1" thickTop="1" thickBot="1" x14ac:dyDescent="0.3">
      <c r="A63" s="289" t="s">
        <v>467</v>
      </c>
      <c r="B63" s="285"/>
      <c r="F63" s="124"/>
      <c r="G63" s="77" t="s">
        <v>445</v>
      </c>
      <c r="H63" s="285"/>
      <c r="J63" s="581"/>
      <c r="K63" s="582"/>
      <c r="L63" s="582"/>
      <c r="M63" s="582"/>
      <c r="N63" s="582"/>
      <c r="O63" s="583"/>
    </row>
    <row r="64" spans="1:15" ht="10" customHeight="1" thickTop="1" x14ac:dyDescent="0.25">
      <c r="B64" s="82"/>
    </row>
    <row r="65" spans="1:15" ht="10" customHeight="1" thickBot="1" x14ac:dyDescent="0.3">
      <c r="B65" s="82"/>
    </row>
    <row r="66" spans="1:15" s="34" customFormat="1" ht="20.149999999999999" customHeight="1" thickTop="1" thickBot="1" x14ac:dyDescent="0.4">
      <c r="A66" s="299" t="s">
        <v>468</v>
      </c>
      <c r="B66" s="285"/>
      <c r="F66" s="124"/>
      <c r="G66" s="34" t="s">
        <v>445</v>
      </c>
      <c r="H66" s="285"/>
      <c r="J66" s="581"/>
      <c r="K66" s="582"/>
      <c r="L66" s="582"/>
      <c r="M66" s="582"/>
      <c r="N66" s="582"/>
      <c r="O66" s="583"/>
    </row>
    <row r="67" spans="1:15" s="34" customFormat="1" ht="10" customHeight="1" thickTop="1" x14ac:dyDescent="0.35">
      <c r="B67" s="216"/>
    </row>
    <row r="68" spans="1:15" ht="10" customHeight="1" thickBot="1" x14ac:dyDescent="0.3">
      <c r="B68" s="82"/>
    </row>
    <row r="69" spans="1:15" s="6" customFormat="1" ht="20.149999999999999" customHeight="1" thickTop="1" thickBot="1" x14ac:dyDescent="0.4">
      <c r="A69" s="229" t="s">
        <v>469</v>
      </c>
      <c r="B69" s="285"/>
      <c r="F69" s="124"/>
      <c r="G69" s="6" t="s">
        <v>444</v>
      </c>
      <c r="H69" s="285"/>
      <c r="K69" s="581"/>
      <c r="L69" s="582"/>
      <c r="M69" s="582"/>
      <c r="N69" s="582"/>
      <c r="O69" s="583"/>
    </row>
    <row r="70" spans="1:15" ht="10" customHeight="1" thickTop="1" x14ac:dyDescent="0.25">
      <c r="B70" s="82"/>
    </row>
    <row r="71" spans="1:15" ht="10" customHeight="1" thickBot="1" x14ac:dyDescent="0.3">
      <c r="B71" s="82"/>
    </row>
    <row r="72" spans="1:15" ht="20.149999999999999" customHeight="1" thickTop="1" thickBot="1" x14ac:dyDescent="0.3">
      <c r="A72" s="289" t="s">
        <v>470</v>
      </c>
      <c r="B72" s="285"/>
      <c r="F72" s="124"/>
      <c r="G72" s="77" t="s">
        <v>443</v>
      </c>
      <c r="H72" s="285"/>
      <c r="K72" s="588"/>
      <c r="L72" s="589"/>
      <c r="M72" s="589"/>
      <c r="N72" s="589"/>
      <c r="O72" s="590"/>
    </row>
    <row r="73" spans="1:15" s="78" customFormat="1" ht="10" customHeight="1" thickTop="1" x14ac:dyDescent="0.25">
      <c r="A73" s="28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2"/>
    </row>
    <row r="74" spans="1:15" ht="10" customHeight="1" x14ac:dyDescent="0.3">
      <c r="A74" s="80"/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97"/>
    </row>
    <row r="75" spans="1:15" ht="10" customHeight="1" x14ac:dyDescent="0.3">
      <c r="A75" s="80"/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97"/>
    </row>
    <row r="76" spans="1:15" ht="16" customHeight="1" x14ac:dyDescent="0.25">
      <c r="A76" s="563" t="s">
        <v>327</v>
      </c>
      <c r="B76" s="563"/>
      <c r="C76" s="563"/>
      <c r="D76" s="563"/>
      <c r="E76" s="563"/>
      <c r="F76" s="563"/>
      <c r="G76" s="563"/>
      <c r="H76" s="563"/>
      <c r="I76" s="563"/>
      <c r="J76" s="563"/>
      <c r="K76" s="563"/>
      <c r="L76" s="563"/>
      <c r="M76" s="563"/>
      <c r="N76" s="563"/>
      <c r="O76" s="97"/>
    </row>
    <row r="77" spans="1:15" ht="10" customHeight="1" x14ac:dyDescent="0.3">
      <c r="A77" s="80"/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97"/>
    </row>
    <row r="78" spans="1:15" s="99" customFormat="1" ht="30" customHeight="1" x14ac:dyDescent="0.3">
      <c r="A78" s="701" t="s">
        <v>329</v>
      </c>
      <c r="B78" s="593"/>
      <c r="C78" s="692" t="str">
        <f>IF('Fiche 3-1'!C502&lt;&gt;"",'Fiche 3-1'!C502,"")</f>
        <v/>
      </c>
      <c r="D78" s="693"/>
      <c r="E78" s="693"/>
      <c r="F78" s="693"/>
      <c r="G78" s="693"/>
      <c r="H78" s="693"/>
      <c r="I78" s="693"/>
      <c r="J78" s="693"/>
      <c r="K78" s="693"/>
      <c r="L78" s="693"/>
      <c r="M78" s="694"/>
    </row>
    <row r="79" spans="1:15" s="99" customFormat="1" ht="30" customHeight="1" x14ac:dyDescent="0.3">
      <c r="C79" s="695"/>
      <c r="D79" s="696"/>
      <c r="E79" s="696"/>
      <c r="F79" s="696"/>
      <c r="G79" s="696"/>
      <c r="H79" s="696"/>
      <c r="I79" s="696"/>
      <c r="J79" s="696"/>
      <c r="K79" s="696"/>
      <c r="L79" s="696"/>
      <c r="M79" s="697"/>
    </row>
    <row r="80" spans="1:15" s="99" customFormat="1" ht="30" customHeight="1" x14ac:dyDescent="0.3">
      <c r="C80" s="698"/>
      <c r="D80" s="699"/>
      <c r="E80" s="699"/>
      <c r="F80" s="699"/>
      <c r="G80" s="699"/>
      <c r="H80" s="699"/>
      <c r="I80" s="699"/>
      <c r="J80" s="699"/>
      <c r="K80" s="699"/>
      <c r="L80" s="699"/>
      <c r="M80" s="700"/>
    </row>
    <row r="81" spans="1:15" s="99" customFormat="1" ht="10" customHeight="1" thickBot="1" x14ac:dyDescent="0.35"/>
    <row r="82" spans="1:15" s="99" customFormat="1" ht="18.75" customHeight="1" thickTop="1" thickBot="1" x14ac:dyDescent="0.35">
      <c r="A82" s="99" t="s">
        <v>328</v>
      </c>
      <c r="G82" s="126"/>
    </row>
    <row r="83" spans="1:15" s="99" customFormat="1" ht="10" customHeight="1" thickTop="1" thickBot="1" x14ac:dyDescent="0.35"/>
    <row r="84" spans="1:15" s="99" customFormat="1" ht="30" customHeight="1" thickTop="1" x14ac:dyDescent="0.3">
      <c r="A84" s="701" t="s">
        <v>316</v>
      </c>
      <c r="B84" s="702"/>
      <c r="C84" s="535"/>
      <c r="D84" s="536"/>
      <c r="E84" s="536"/>
      <c r="F84" s="536"/>
      <c r="G84" s="536"/>
      <c r="H84" s="536"/>
      <c r="I84" s="536"/>
      <c r="J84" s="536"/>
      <c r="K84" s="536"/>
      <c r="L84" s="536"/>
      <c r="M84" s="537"/>
    </row>
    <row r="85" spans="1:15" s="99" customFormat="1" ht="30" customHeight="1" x14ac:dyDescent="0.3">
      <c r="A85" s="701"/>
      <c r="B85" s="702"/>
      <c r="C85" s="538"/>
      <c r="D85" s="539"/>
      <c r="E85" s="539"/>
      <c r="F85" s="539"/>
      <c r="G85" s="539"/>
      <c r="H85" s="539"/>
      <c r="I85" s="539"/>
      <c r="J85" s="539"/>
      <c r="K85" s="539"/>
      <c r="L85" s="539"/>
      <c r="M85" s="540"/>
    </row>
    <row r="86" spans="1:15" s="99" customFormat="1" ht="30" customHeight="1" thickBot="1" x14ac:dyDescent="0.35">
      <c r="C86" s="541"/>
      <c r="D86" s="542"/>
      <c r="E86" s="542"/>
      <c r="F86" s="542"/>
      <c r="G86" s="542"/>
      <c r="H86" s="542"/>
      <c r="I86" s="542"/>
      <c r="J86" s="542"/>
      <c r="K86" s="542"/>
      <c r="L86" s="542"/>
      <c r="M86" s="543"/>
    </row>
    <row r="87" spans="1:15" s="99" customFormat="1" ht="10" customHeight="1" thickTop="1" thickBot="1" x14ac:dyDescent="0.35"/>
    <row r="88" spans="1:15" s="99" customFormat="1" ht="34.5" customHeight="1" thickTop="1" thickBot="1" x14ac:dyDescent="0.35">
      <c r="A88" s="188" t="s">
        <v>330</v>
      </c>
      <c r="E88" s="565"/>
      <c r="F88" s="525"/>
      <c r="G88" s="525"/>
      <c r="H88" s="525"/>
      <c r="I88" s="525"/>
      <c r="J88" s="525"/>
      <c r="K88" s="525"/>
      <c r="L88" s="525"/>
      <c r="M88" s="526"/>
    </row>
    <row r="89" spans="1:15" s="99" customFormat="1" ht="15.75" customHeight="1" thickTop="1" thickBot="1" x14ac:dyDescent="0.35"/>
    <row r="90" spans="1:15" s="99" customFormat="1" ht="23.25" customHeight="1" thickTop="1" thickBot="1" x14ac:dyDescent="0.35">
      <c r="A90" s="99" t="s">
        <v>187</v>
      </c>
      <c r="D90" s="99" t="s">
        <v>308</v>
      </c>
      <c r="E90" s="684" t="str">
        <f>IF('Fiche 3-1'!K507&lt;&gt;"",'Fiche 3-1'!K507,"")</f>
        <v/>
      </c>
      <c r="F90" s="685"/>
      <c r="H90" s="99" t="s">
        <v>309</v>
      </c>
      <c r="I90" s="682"/>
      <c r="J90" s="683"/>
    </row>
    <row r="91" spans="1:15" s="99" customFormat="1" ht="10" customHeight="1" thickTop="1" x14ac:dyDescent="0.3"/>
    <row r="92" spans="1:15" s="99" customFormat="1" ht="10" customHeight="1" x14ac:dyDescent="0.3"/>
    <row r="93" spans="1:15" ht="16" customHeight="1" x14ac:dyDescent="0.3">
      <c r="A93" s="708" t="s">
        <v>68</v>
      </c>
      <c r="B93" s="563"/>
      <c r="C93" s="563"/>
      <c r="D93" s="563"/>
      <c r="E93" s="563"/>
      <c r="F93" s="563"/>
      <c r="G93" s="563"/>
      <c r="H93" s="563"/>
      <c r="I93" s="563"/>
      <c r="J93" s="563"/>
      <c r="K93" s="563"/>
      <c r="L93" s="563"/>
      <c r="M93" s="563"/>
      <c r="N93" s="563"/>
      <c r="O93" s="83"/>
    </row>
    <row r="94" spans="1:15" ht="10" customHeight="1" x14ac:dyDescent="0.3">
      <c r="A94" s="80"/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</row>
    <row r="95" spans="1:15" ht="8.15" customHeight="1" x14ac:dyDescent="0.25">
      <c r="A95" s="84"/>
      <c r="B95" s="84"/>
      <c r="C95" s="84"/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</row>
    <row r="96" spans="1:15" ht="20.149999999999999" customHeight="1" x14ac:dyDescent="0.25">
      <c r="A96" s="70" t="s">
        <v>69</v>
      </c>
      <c r="B96" s="84"/>
      <c r="C96" s="84"/>
      <c r="D96" s="667" t="str">
        <f>+IF('Fiche 3-1'!E145&lt;&gt;"",'Fiche 3-1'!E145,"")</f>
        <v/>
      </c>
      <c r="E96" s="668"/>
      <c r="F96" s="668"/>
      <c r="G96" s="668"/>
      <c r="H96" s="668"/>
      <c r="I96" s="668"/>
      <c r="J96" s="668"/>
      <c r="K96" s="668"/>
      <c r="L96" s="668"/>
      <c r="M96" s="669"/>
      <c r="N96" s="84"/>
    </row>
    <row r="97" spans="1:14" ht="8.15" customHeight="1" x14ac:dyDescent="0.25">
      <c r="A97" s="84"/>
      <c r="B97" s="84"/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</row>
    <row r="98" spans="1:14" ht="10" customHeight="1" x14ac:dyDescent="0.25"/>
    <row r="99" spans="1:14" ht="47.25" customHeight="1" x14ac:dyDescent="0.25">
      <c r="A99" s="72" t="s">
        <v>17</v>
      </c>
      <c r="B99" s="670" t="str">
        <f>IF('Fiche 3-1'!C148&lt;&gt;"",'Fiche 3-1'!C148,"")</f>
        <v/>
      </c>
      <c r="C99" s="670"/>
      <c r="D99" s="670"/>
      <c r="E99" s="670"/>
      <c r="F99" s="670"/>
      <c r="G99" s="670"/>
      <c r="H99" s="670"/>
      <c r="I99" s="670"/>
      <c r="J99" s="670"/>
      <c r="K99" s="670"/>
      <c r="L99" s="670"/>
      <c r="M99" s="670"/>
      <c r="N99" s="670"/>
    </row>
    <row r="100" spans="1:14" ht="10" customHeight="1" x14ac:dyDescent="0.25">
      <c r="A100" s="72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</row>
    <row r="101" spans="1:14" ht="13.5" thickBot="1" x14ac:dyDescent="0.35">
      <c r="A101" s="81"/>
      <c r="B101" s="64"/>
      <c r="C101" s="74"/>
    </row>
    <row r="102" spans="1:14" ht="20.149999999999999" customHeight="1" thickTop="1" thickBot="1" x14ac:dyDescent="0.35">
      <c r="A102" s="81" t="s">
        <v>188</v>
      </c>
      <c r="B102" s="68"/>
      <c r="C102" s="94"/>
      <c r="D102" s="102" t="s">
        <v>231</v>
      </c>
      <c r="E102" s="141" t="str">
        <f>IF('Fiche 3-1'!E161&lt;&gt;"",'Fiche 3-1'!E161,"")</f>
        <v/>
      </c>
      <c r="F102" s="94"/>
      <c r="G102" s="85" t="s">
        <v>189</v>
      </c>
      <c r="H102" s="129"/>
    </row>
    <row r="103" spans="1:14" ht="20.149999999999999" customHeight="1" thickTop="1" x14ac:dyDescent="0.25">
      <c r="A103" s="93"/>
      <c r="B103" s="68"/>
      <c r="C103" s="94"/>
      <c r="D103" s="94"/>
      <c r="E103" s="94"/>
      <c r="F103" s="94"/>
    </row>
    <row r="104" spans="1:14" ht="20.149999999999999" customHeight="1" thickBot="1" x14ac:dyDescent="0.3">
      <c r="A104" s="93" t="s">
        <v>232</v>
      </c>
      <c r="B104" s="68"/>
      <c r="C104" s="94"/>
      <c r="D104" s="94"/>
      <c r="E104" s="94"/>
      <c r="F104" s="94"/>
    </row>
    <row r="105" spans="1:14" ht="30" customHeight="1" thickTop="1" x14ac:dyDescent="0.25">
      <c r="A105" s="76"/>
      <c r="B105" s="535"/>
      <c r="C105" s="536"/>
      <c r="D105" s="536"/>
      <c r="E105" s="536"/>
      <c r="F105" s="536"/>
      <c r="G105" s="536"/>
      <c r="H105" s="536"/>
      <c r="I105" s="536"/>
      <c r="J105" s="536"/>
      <c r="K105" s="536"/>
      <c r="L105" s="536"/>
      <c r="M105" s="536"/>
      <c r="N105" s="537"/>
    </row>
    <row r="106" spans="1:14" ht="30" customHeight="1" x14ac:dyDescent="0.25">
      <c r="B106" s="538"/>
      <c r="C106" s="539"/>
      <c r="D106" s="539"/>
      <c r="E106" s="539"/>
      <c r="F106" s="539"/>
      <c r="G106" s="539"/>
      <c r="H106" s="539"/>
      <c r="I106" s="539"/>
      <c r="J106" s="539"/>
      <c r="K106" s="539"/>
      <c r="L106" s="539"/>
      <c r="M106" s="539"/>
      <c r="N106" s="540"/>
    </row>
    <row r="107" spans="1:14" ht="30" customHeight="1" thickBot="1" x14ac:dyDescent="0.3">
      <c r="B107" s="541"/>
      <c r="C107" s="542"/>
      <c r="D107" s="542"/>
      <c r="E107" s="542"/>
      <c r="F107" s="542"/>
      <c r="G107" s="542"/>
      <c r="H107" s="542"/>
      <c r="I107" s="542"/>
      <c r="J107" s="542"/>
      <c r="K107" s="542"/>
      <c r="L107" s="542"/>
      <c r="M107" s="542"/>
      <c r="N107" s="543"/>
    </row>
    <row r="108" spans="1:14" ht="10" customHeight="1" thickTop="1" thickBot="1" x14ac:dyDescent="0.3"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</row>
    <row r="109" spans="1:14" ht="20.149999999999999" customHeight="1" thickTop="1" thickBot="1" x14ac:dyDescent="0.3">
      <c r="A109" s="72" t="s">
        <v>18</v>
      </c>
      <c r="D109" s="109" t="str">
        <f>IF('Fiche 3-1'!E163&lt;&gt;"",'Fiche 3-1'!E163,"")</f>
        <v/>
      </c>
      <c r="G109" s="72" t="s">
        <v>19</v>
      </c>
      <c r="I109" s="127"/>
    </row>
    <row r="110" spans="1:14" ht="10" customHeight="1" thickTop="1" x14ac:dyDescent="0.25"/>
    <row r="111" spans="1:14" ht="13.5" thickBot="1" x14ac:dyDescent="0.35">
      <c r="A111" s="81" t="s">
        <v>20</v>
      </c>
    </row>
    <row r="112" spans="1:14" ht="35.15" customHeight="1" thickTop="1" x14ac:dyDescent="0.25">
      <c r="B112" s="535"/>
      <c r="C112" s="536"/>
      <c r="D112" s="536"/>
      <c r="E112" s="536"/>
      <c r="F112" s="536"/>
      <c r="G112" s="536"/>
      <c r="H112" s="536"/>
      <c r="I112" s="536"/>
      <c r="J112" s="536"/>
      <c r="K112" s="536"/>
      <c r="L112" s="536"/>
      <c r="M112" s="536"/>
      <c r="N112" s="537"/>
    </row>
    <row r="113" spans="1:14" ht="35.15" customHeight="1" x14ac:dyDescent="0.25">
      <c r="B113" s="538"/>
      <c r="C113" s="539"/>
      <c r="D113" s="539"/>
      <c r="E113" s="539"/>
      <c r="F113" s="539"/>
      <c r="G113" s="539"/>
      <c r="H113" s="539"/>
      <c r="I113" s="539"/>
      <c r="J113" s="539"/>
      <c r="K113" s="539"/>
      <c r="L113" s="539"/>
      <c r="M113" s="539"/>
      <c r="N113" s="540"/>
    </row>
    <row r="114" spans="1:14" s="6" customFormat="1" ht="35.15" customHeight="1" thickBot="1" x14ac:dyDescent="0.4">
      <c r="B114" s="541"/>
      <c r="C114" s="542"/>
      <c r="D114" s="542"/>
      <c r="E114" s="542"/>
      <c r="F114" s="542"/>
      <c r="G114" s="542"/>
      <c r="H114" s="542"/>
      <c r="I114" s="542"/>
      <c r="J114" s="542"/>
      <c r="K114" s="542"/>
      <c r="L114" s="542"/>
      <c r="M114" s="542"/>
      <c r="N114" s="543"/>
    </row>
    <row r="115" spans="1:14" s="97" customFormat="1" ht="10" customHeight="1" thickTop="1" x14ac:dyDescent="0.35">
      <c r="B115" s="103"/>
      <c r="C115" s="103"/>
      <c r="D115" s="103"/>
      <c r="E115" s="103"/>
      <c r="F115" s="103"/>
      <c r="G115" s="103"/>
      <c r="H115" s="103"/>
      <c r="I115" s="103"/>
      <c r="J115" s="103"/>
      <c r="K115" s="103"/>
      <c r="L115" s="103"/>
      <c r="M115" s="103"/>
      <c r="N115" s="103"/>
    </row>
    <row r="116" spans="1:14" s="97" customFormat="1" ht="20.149999999999999" customHeight="1" thickBot="1" x14ac:dyDescent="0.4">
      <c r="A116" s="179" t="s">
        <v>290</v>
      </c>
      <c r="B116" s="103"/>
      <c r="C116" s="103"/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</row>
    <row r="117" spans="1:14" s="97" customFormat="1" ht="35.15" customHeight="1" thickTop="1" x14ac:dyDescent="0.35">
      <c r="B117" s="535"/>
      <c r="C117" s="536"/>
      <c r="D117" s="536"/>
      <c r="E117" s="536"/>
      <c r="F117" s="536"/>
      <c r="G117" s="536"/>
      <c r="H117" s="536"/>
      <c r="I117" s="536"/>
      <c r="J117" s="536"/>
      <c r="K117" s="536"/>
      <c r="L117" s="536"/>
      <c r="M117" s="536"/>
      <c r="N117" s="537"/>
    </row>
    <row r="118" spans="1:14" s="97" customFormat="1" ht="35.15" customHeight="1" x14ac:dyDescent="0.35">
      <c r="B118" s="538"/>
      <c r="C118" s="539"/>
      <c r="D118" s="539"/>
      <c r="E118" s="539"/>
      <c r="F118" s="539"/>
      <c r="G118" s="539"/>
      <c r="H118" s="539"/>
      <c r="I118" s="539"/>
      <c r="J118" s="539"/>
      <c r="K118" s="539"/>
      <c r="L118" s="539"/>
      <c r="M118" s="539"/>
      <c r="N118" s="540"/>
    </row>
    <row r="119" spans="1:14" s="97" customFormat="1" ht="35.15" customHeight="1" thickBot="1" x14ac:dyDescent="0.4">
      <c r="B119" s="541"/>
      <c r="C119" s="542"/>
      <c r="D119" s="542"/>
      <c r="E119" s="542"/>
      <c r="F119" s="542"/>
      <c r="G119" s="542"/>
      <c r="H119" s="542"/>
      <c r="I119" s="542"/>
      <c r="J119" s="542"/>
      <c r="K119" s="542"/>
      <c r="L119" s="542"/>
      <c r="M119" s="542"/>
      <c r="N119" s="543"/>
    </row>
    <row r="120" spans="1:14" s="97" customFormat="1" ht="10" customHeight="1" thickTop="1" thickBot="1" x14ac:dyDescent="0.4">
      <c r="B120" s="103"/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</row>
    <row r="121" spans="1:14" s="97" customFormat="1" ht="20.149999999999999" customHeight="1" thickTop="1" thickBot="1" x14ac:dyDescent="0.4">
      <c r="A121" s="73" t="s">
        <v>233</v>
      </c>
      <c r="B121" s="103"/>
      <c r="C121" s="103"/>
      <c r="D121" s="103"/>
      <c r="E121" s="104" t="s">
        <v>234</v>
      </c>
      <c r="F121" s="311" t="str">
        <f>IF('Fiche 3-1'!F151&lt;&gt;"",'Fiche 3-1'!F151,"")</f>
        <v/>
      </c>
      <c r="G121" s="103"/>
      <c r="H121" s="104" t="s">
        <v>305</v>
      </c>
      <c r="I121" s="128"/>
      <c r="J121" s="196" t="s">
        <v>323</v>
      </c>
      <c r="K121" s="187"/>
      <c r="L121" s="709" t="s">
        <v>324</v>
      </c>
      <c r="M121" s="710"/>
      <c r="N121" s="187"/>
    </row>
    <row r="122" spans="1:14" s="97" customFormat="1" ht="10" customHeight="1" thickTop="1" x14ac:dyDescent="0.35">
      <c r="B122" s="103"/>
      <c r="C122" s="103"/>
      <c r="D122" s="103"/>
      <c r="E122" s="103"/>
      <c r="F122" s="103"/>
      <c r="G122" s="103"/>
      <c r="H122" s="103"/>
      <c r="I122" s="103"/>
      <c r="J122" s="103"/>
      <c r="K122" s="103"/>
      <c r="L122" s="103"/>
      <c r="M122" s="103"/>
      <c r="N122" s="103"/>
    </row>
    <row r="123" spans="1:14" s="97" customFormat="1" ht="20.149999999999999" customHeight="1" thickBot="1" x14ac:dyDescent="0.4">
      <c r="A123" s="105" t="s">
        <v>235</v>
      </c>
      <c r="B123" s="87"/>
      <c r="C123" s="87"/>
      <c r="D123" s="87"/>
      <c r="E123" s="87"/>
      <c r="F123" s="87"/>
      <c r="G123" s="87"/>
      <c r="H123" s="87"/>
      <c r="I123" s="87"/>
      <c r="J123" s="87"/>
      <c r="K123" s="103"/>
      <c r="L123" s="103"/>
      <c r="M123" s="103"/>
      <c r="N123" s="103"/>
    </row>
    <row r="124" spans="1:14" s="97" customFormat="1" ht="35.15" customHeight="1" thickTop="1" x14ac:dyDescent="0.35">
      <c r="A124" s="87"/>
      <c r="B124" s="535"/>
      <c r="C124" s="536"/>
      <c r="D124" s="536"/>
      <c r="E124" s="536"/>
      <c r="F124" s="536"/>
      <c r="G124" s="536"/>
      <c r="H124" s="536"/>
      <c r="I124" s="536"/>
      <c r="J124" s="536"/>
      <c r="K124" s="536"/>
      <c r="L124" s="536"/>
      <c r="M124" s="536"/>
      <c r="N124" s="537"/>
    </row>
    <row r="125" spans="1:14" s="97" customFormat="1" ht="35.15" customHeight="1" x14ac:dyDescent="0.35">
      <c r="A125" s="87"/>
      <c r="B125" s="538"/>
      <c r="C125" s="539"/>
      <c r="D125" s="539"/>
      <c r="E125" s="539"/>
      <c r="F125" s="539"/>
      <c r="G125" s="539"/>
      <c r="H125" s="539"/>
      <c r="I125" s="539"/>
      <c r="J125" s="539"/>
      <c r="K125" s="539"/>
      <c r="L125" s="539"/>
      <c r="M125" s="539"/>
      <c r="N125" s="540"/>
    </row>
    <row r="126" spans="1:14" ht="35.15" customHeight="1" thickBot="1" x14ac:dyDescent="0.3">
      <c r="A126" s="87"/>
      <c r="B126" s="541"/>
      <c r="C126" s="542"/>
      <c r="D126" s="542"/>
      <c r="E126" s="542"/>
      <c r="F126" s="542"/>
      <c r="G126" s="542"/>
      <c r="H126" s="542"/>
      <c r="I126" s="542"/>
      <c r="J126" s="542"/>
      <c r="K126" s="542"/>
      <c r="L126" s="542"/>
      <c r="M126" s="542"/>
      <c r="N126" s="543"/>
    </row>
    <row r="127" spans="1:14" s="62" customFormat="1" ht="20.149999999999999" customHeight="1" thickTop="1" x14ac:dyDescent="0.25">
      <c r="A127" s="87"/>
      <c r="B127" s="87"/>
      <c r="C127" s="87"/>
      <c r="D127" s="87"/>
      <c r="E127" s="87"/>
      <c r="F127" s="87"/>
      <c r="G127" s="87"/>
      <c r="H127" s="87"/>
      <c r="I127" s="87"/>
      <c r="J127" s="87"/>
      <c r="K127" s="78"/>
      <c r="L127" s="78"/>
      <c r="M127" s="78"/>
      <c r="N127" s="78"/>
    </row>
    <row r="128" spans="1:14" s="62" customFormat="1" ht="20.149999999999999" customHeight="1" x14ac:dyDescent="0.25">
      <c r="A128" s="189" t="s">
        <v>311</v>
      </c>
      <c r="B128" s="78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</row>
    <row r="129" spans="1:14" s="62" customFormat="1" ht="10" customHeight="1" x14ac:dyDescent="0.25">
      <c r="A129" s="78"/>
      <c r="B129" s="78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</row>
    <row r="130" spans="1:14" s="62" customFormat="1" ht="29.25" customHeight="1" thickBot="1" x14ac:dyDescent="0.3">
      <c r="A130" s="78"/>
      <c r="B130" s="87"/>
      <c r="C130" s="87"/>
      <c r="D130" s="553" t="s">
        <v>303</v>
      </c>
      <c r="E130" s="553"/>
      <c r="F130" s="553" t="s">
        <v>310</v>
      </c>
      <c r="G130" s="553"/>
      <c r="H130" s="553" t="s">
        <v>304</v>
      </c>
      <c r="I130" s="553"/>
      <c r="J130" s="712" t="s">
        <v>224</v>
      </c>
      <c r="K130" s="713"/>
      <c r="L130" s="713"/>
      <c r="M130" s="713"/>
      <c r="N130" s="714"/>
    </row>
    <row r="131" spans="1:14" s="62" customFormat="1" ht="35.15" customHeight="1" thickTop="1" thickBot="1" x14ac:dyDescent="0.3">
      <c r="A131" s="78"/>
      <c r="B131" s="671"/>
      <c r="C131" s="671"/>
      <c r="D131" s="666" t="str">
        <f>IF('Fiche 3-1'!D183&lt;&gt;"",'Fiche 3-1'!D183,"")</f>
        <v/>
      </c>
      <c r="E131" s="666"/>
      <c r="F131" s="666" t="str">
        <f>IF('Fiche 3-1'!G183&lt;&gt;"",'Fiche 3-1'!G183,"")</f>
        <v/>
      </c>
      <c r="G131" s="666"/>
      <c r="H131" s="526"/>
      <c r="I131" s="520"/>
      <c r="J131" s="527"/>
      <c r="K131" s="528"/>
      <c r="L131" s="528"/>
      <c r="M131" s="528"/>
      <c r="N131" s="529"/>
    </row>
    <row r="132" spans="1:14" s="62" customFormat="1" ht="35.15" customHeight="1" thickTop="1" thickBot="1" x14ac:dyDescent="0.3">
      <c r="A132" s="78"/>
      <c r="B132" s="671"/>
      <c r="C132" s="672"/>
      <c r="D132" s="666" t="str">
        <f>IF('Fiche 3-1'!D184&lt;&gt;"",'Fiche 3-1'!D184,"")</f>
        <v/>
      </c>
      <c r="E132" s="666"/>
      <c r="F132" s="666" t="str">
        <f>IF('Fiche 3-1'!G184&lt;&gt;"",'Fiche 3-1'!G184,"")</f>
        <v/>
      </c>
      <c r="G132" s="666"/>
      <c r="H132" s="526"/>
      <c r="I132" s="520"/>
      <c r="J132" s="527"/>
      <c r="K132" s="528"/>
      <c r="L132" s="528"/>
      <c r="M132" s="528"/>
      <c r="N132" s="529"/>
    </row>
    <row r="133" spans="1:14" s="62" customFormat="1" ht="35.15" customHeight="1" thickTop="1" thickBot="1" x14ac:dyDescent="0.3">
      <c r="A133" s="78"/>
      <c r="B133" s="671"/>
      <c r="C133" s="672"/>
      <c r="D133" s="666" t="str">
        <f>IF('Fiche 3-1'!D185&lt;&gt;"",'Fiche 3-1'!D185,"")</f>
        <v/>
      </c>
      <c r="E133" s="666"/>
      <c r="F133" s="666" t="str">
        <f>IF('Fiche 3-1'!G185&lt;&gt;"",'Fiche 3-1'!G185,"")</f>
        <v/>
      </c>
      <c r="G133" s="666"/>
      <c r="H133" s="526"/>
      <c r="I133" s="520"/>
      <c r="J133" s="527"/>
      <c r="K133" s="528"/>
      <c r="L133" s="528"/>
      <c r="M133" s="528"/>
      <c r="N133" s="529"/>
    </row>
    <row r="134" spans="1:14" s="94" customFormat="1" ht="9" customHeight="1" thickTop="1" x14ac:dyDescent="0.25">
      <c r="A134" s="78"/>
      <c r="B134" s="200"/>
      <c r="C134" s="201"/>
      <c r="D134" s="96"/>
      <c r="E134" s="96"/>
      <c r="F134" s="96"/>
      <c r="G134" s="96"/>
      <c r="H134" s="205"/>
      <c r="I134" s="205"/>
      <c r="J134" s="205"/>
      <c r="K134" s="205"/>
      <c r="L134" s="68"/>
      <c r="M134" s="78"/>
      <c r="N134" s="78"/>
    </row>
    <row r="135" spans="1:14" s="62" customFormat="1" ht="10" customHeight="1" x14ac:dyDescent="0.25">
      <c r="A135" s="194" t="s">
        <v>301</v>
      </c>
      <c r="B135" s="66"/>
      <c r="C135" s="66"/>
      <c r="D135" s="67"/>
      <c r="E135" s="67"/>
      <c r="F135" s="67"/>
      <c r="G135" s="67"/>
      <c r="H135" s="67"/>
      <c r="I135" s="67"/>
      <c r="J135" s="68"/>
      <c r="K135" s="68"/>
      <c r="L135" s="68"/>
      <c r="M135" s="78"/>
      <c r="N135" s="78"/>
    </row>
    <row r="136" spans="1:14" s="62" customFormat="1" ht="10" customHeight="1" x14ac:dyDescent="0.25">
      <c r="A136" s="78"/>
      <c r="B136" s="66"/>
      <c r="C136" s="66"/>
      <c r="D136" s="67"/>
      <c r="E136" s="67"/>
      <c r="F136" s="67"/>
      <c r="G136" s="67"/>
      <c r="H136" s="67"/>
      <c r="I136" s="67"/>
      <c r="J136" s="68"/>
      <c r="K136" s="68"/>
      <c r="L136" s="68"/>
      <c r="M136" s="78"/>
      <c r="N136" s="78"/>
    </row>
    <row r="137" spans="1:14" s="62" customFormat="1" ht="10" customHeight="1" thickBot="1" x14ac:dyDescent="0.3">
      <c r="A137" s="78"/>
      <c r="B137" s="66"/>
      <c r="C137" s="66"/>
      <c r="D137" s="67"/>
      <c r="E137" s="67"/>
      <c r="F137" s="67"/>
      <c r="G137" s="67"/>
      <c r="H137" s="67"/>
      <c r="I137" s="67"/>
      <c r="J137" s="68"/>
      <c r="K137" s="68"/>
      <c r="L137" s="68"/>
      <c r="M137" s="78"/>
      <c r="N137" s="78"/>
    </row>
    <row r="138" spans="1:14" s="97" customFormat="1" ht="20.149999999999999" customHeight="1" thickTop="1" thickBot="1" x14ac:dyDescent="0.4">
      <c r="A138" s="198" t="s">
        <v>335</v>
      </c>
      <c r="B138" s="205"/>
      <c r="C138" s="205"/>
      <c r="D138" s="205"/>
      <c r="E138" s="208" t="str">
        <f>IF('Fiche 3-1'!F170&gt;0,'Fiche 3-1'!F170,"")</f>
        <v/>
      </c>
      <c r="F138" s="205"/>
      <c r="G138" s="198" t="s">
        <v>436</v>
      </c>
      <c r="H138" s="205"/>
      <c r="I138" s="205"/>
      <c r="J138" s="136"/>
      <c r="K138" s="300"/>
      <c r="L138" s="205"/>
      <c r="M138" s="205"/>
      <c r="N138" s="205"/>
    </row>
    <row r="139" spans="1:14" ht="10" customHeight="1" thickTop="1" thickBot="1" x14ac:dyDescent="0.3"/>
    <row r="140" spans="1:14" s="62" customFormat="1" ht="20.149999999999999" hidden="1" customHeight="1" x14ac:dyDescent="0.25">
      <c r="A140" s="199" t="s">
        <v>266</v>
      </c>
      <c r="B140" s="78"/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</row>
    <row r="141" spans="1:14" s="62" customFormat="1" ht="20.149999999999999" hidden="1" customHeight="1" x14ac:dyDescent="0.25">
      <c r="A141" s="86"/>
      <c r="B141" s="565"/>
      <c r="C141" s="525"/>
      <c r="D141" s="525"/>
      <c r="E141" s="525"/>
      <c r="F141" s="525"/>
      <c r="G141" s="525"/>
      <c r="H141" s="525"/>
      <c r="I141" s="525"/>
      <c r="J141" s="526"/>
      <c r="K141" s="78"/>
      <c r="L141" s="78"/>
      <c r="M141" s="78"/>
      <c r="N141" s="78"/>
    </row>
    <row r="142" spans="1:14" s="62" customFormat="1" ht="20.149999999999999" hidden="1" customHeight="1" x14ac:dyDescent="0.25">
      <c r="A142" s="78"/>
      <c r="B142" s="78"/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</row>
    <row r="143" spans="1:14" s="62" customFormat="1" ht="35.15" customHeight="1" thickTop="1" x14ac:dyDescent="0.25">
      <c r="A143" s="198" t="s">
        <v>336</v>
      </c>
      <c r="B143" s="198"/>
      <c r="C143" s="198"/>
      <c r="D143" s="78"/>
      <c r="E143" s="721"/>
      <c r="F143" s="722"/>
      <c r="G143" s="722"/>
      <c r="H143" s="722"/>
      <c r="I143" s="722"/>
      <c r="J143" s="722"/>
      <c r="K143" s="722"/>
      <c r="L143" s="722"/>
      <c r="M143" s="722"/>
      <c r="N143" s="723"/>
    </row>
    <row r="144" spans="1:14" s="62" customFormat="1" ht="35.15" customHeight="1" x14ac:dyDescent="0.25">
      <c r="A144" s="78"/>
      <c r="B144" s="78"/>
      <c r="C144" s="78"/>
      <c r="D144" s="78"/>
      <c r="E144" s="724"/>
      <c r="F144" s="725"/>
      <c r="G144" s="725"/>
      <c r="H144" s="725"/>
      <c r="I144" s="725"/>
      <c r="J144" s="725"/>
      <c r="K144" s="725"/>
      <c r="L144" s="725"/>
      <c r="M144" s="725"/>
      <c r="N144" s="726"/>
    </row>
    <row r="145" spans="1:15" s="62" customFormat="1" ht="35.15" customHeight="1" thickBot="1" x14ac:dyDescent="0.3">
      <c r="A145" s="78"/>
      <c r="B145" s="78"/>
      <c r="C145" s="78"/>
      <c r="D145" s="78"/>
      <c r="E145" s="727"/>
      <c r="F145" s="728"/>
      <c r="G145" s="728"/>
      <c r="H145" s="728"/>
      <c r="I145" s="728"/>
      <c r="J145" s="728"/>
      <c r="K145" s="728"/>
      <c r="L145" s="728"/>
      <c r="M145" s="728"/>
      <c r="N145" s="729"/>
    </row>
    <row r="146" spans="1:15" s="62" customFormat="1" ht="10" customHeight="1" x14ac:dyDescent="0.25">
      <c r="A146" s="78"/>
      <c r="B146" s="66"/>
      <c r="C146" s="66"/>
      <c r="D146" s="67"/>
      <c r="E146" s="67"/>
      <c r="F146" s="67"/>
      <c r="G146" s="67"/>
      <c r="H146" s="67"/>
      <c r="I146" s="67"/>
      <c r="J146" s="68"/>
      <c r="K146" s="68"/>
      <c r="L146" s="68"/>
      <c r="M146" s="78"/>
      <c r="N146" s="78"/>
    </row>
    <row r="147" spans="1:15" ht="10" customHeight="1" x14ac:dyDescent="0.25"/>
    <row r="148" spans="1:15" ht="14" x14ac:dyDescent="0.3">
      <c r="A148" s="84"/>
      <c r="B148" s="84"/>
      <c r="C148" s="84"/>
      <c r="D148" s="84"/>
      <c r="E148" s="84"/>
      <c r="F148" s="84"/>
      <c r="G148" s="84"/>
      <c r="H148" s="84"/>
      <c r="I148" s="84"/>
      <c r="J148" s="84"/>
      <c r="K148" s="84"/>
      <c r="L148" s="84"/>
      <c r="M148" s="84"/>
      <c r="N148" s="84"/>
      <c r="O148" s="80"/>
    </row>
    <row r="149" spans="1:15" ht="15" x14ac:dyDescent="0.3">
      <c r="A149" s="70" t="s">
        <v>177</v>
      </c>
      <c r="B149" s="84"/>
      <c r="C149" s="84"/>
      <c r="D149" s="667" t="str">
        <f>IF('Fiche 3-1'!E191&lt;&gt;"",'Fiche 3-1'!E191,"")</f>
        <v/>
      </c>
      <c r="E149" s="668"/>
      <c r="F149" s="668"/>
      <c r="G149" s="668"/>
      <c r="H149" s="668"/>
      <c r="I149" s="668"/>
      <c r="J149" s="668"/>
      <c r="K149" s="668"/>
      <c r="L149" s="668"/>
      <c r="M149" s="669"/>
      <c r="N149" s="84"/>
      <c r="O149" s="80"/>
    </row>
    <row r="150" spans="1:15" ht="14" x14ac:dyDescent="0.3">
      <c r="A150" s="84"/>
      <c r="B150" s="84"/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0"/>
    </row>
    <row r="151" spans="1:15" ht="14" x14ac:dyDescent="0.3">
      <c r="A151" s="80"/>
      <c r="B151" s="80"/>
      <c r="C151" s="80"/>
      <c r="D151" s="80"/>
      <c r="E151" s="80"/>
      <c r="F151" s="80"/>
      <c r="G151" s="80"/>
      <c r="H151" s="80"/>
      <c r="I151" s="80"/>
      <c r="J151" s="80"/>
      <c r="K151" s="80"/>
      <c r="L151" s="80"/>
      <c r="M151" s="80"/>
      <c r="N151" s="80"/>
      <c r="O151" s="80"/>
    </row>
    <row r="152" spans="1:15" s="94" customFormat="1" ht="50.15" customHeight="1" x14ac:dyDescent="0.3">
      <c r="A152" s="72" t="s">
        <v>17</v>
      </c>
      <c r="B152" s="670" t="str">
        <f>IF('Fiche 3-1'!C194&lt;&gt;"",'Fiche 3-1'!C194,"")</f>
        <v/>
      </c>
      <c r="C152" s="670"/>
      <c r="D152" s="670"/>
      <c r="E152" s="670"/>
      <c r="F152" s="670"/>
      <c r="G152" s="670"/>
      <c r="H152" s="670"/>
      <c r="I152" s="670"/>
      <c r="J152" s="670"/>
      <c r="K152" s="670"/>
      <c r="L152" s="670"/>
      <c r="M152" s="670"/>
      <c r="N152" s="670"/>
      <c r="O152" s="106"/>
    </row>
    <row r="153" spans="1:15" s="94" customFormat="1" ht="10" customHeight="1" x14ac:dyDescent="0.3">
      <c r="A153" s="72"/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106"/>
    </row>
    <row r="154" spans="1:15" s="94" customFormat="1" ht="14.5" thickBot="1" x14ac:dyDescent="0.35">
      <c r="A154" s="81"/>
      <c r="B154" s="64"/>
      <c r="C154" s="74"/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106"/>
    </row>
    <row r="155" spans="1:15" s="94" customFormat="1" ht="15" thickTop="1" thickBot="1" x14ac:dyDescent="0.35">
      <c r="A155" s="81" t="s">
        <v>188</v>
      </c>
      <c r="B155" s="68"/>
      <c r="D155" s="102" t="s">
        <v>231</v>
      </c>
      <c r="E155" s="108" t="str">
        <f>IF('Fiche 3-1'!E207&lt;&gt;"",'Fiche 3-1'!E207,"")</f>
        <v/>
      </c>
      <c r="G155" s="85" t="s">
        <v>189</v>
      </c>
      <c r="H155" s="129"/>
      <c r="I155" s="77"/>
      <c r="J155" s="77"/>
      <c r="K155" s="77"/>
      <c r="L155" s="77"/>
      <c r="M155" s="77"/>
      <c r="N155" s="77"/>
      <c r="O155" s="106"/>
    </row>
    <row r="156" spans="1:15" s="94" customFormat="1" ht="14.5" thickTop="1" x14ac:dyDescent="0.3">
      <c r="A156" s="93"/>
      <c r="B156" s="68"/>
      <c r="G156" s="77"/>
      <c r="H156" s="77"/>
      <c r="I156" s="77"/>
      <c r="J156" s="77"/>
      <c r="K156" s="77"/>
      <c r="L156" s="77"/>
      <c r="M156" s="77"/>
      <c r="N156" s="77"/>
      <c r="O156" s="106"/>
    </row>
    <row r="157" spans="1:15" s="94" customFormat="1" ht="14.5" thickBot="1" x14ac:dyDescent="0.35">
      <c r="A157" s="93" t="s">
        <v>232</v>
      </c>
      <c r="B157" s="68"/>
      <c r="G157" s="77"/>
      <c r="H157" s="77"/>
      <c r="I157" s="77"/>
      <c r="J157" s="77"/>
      <c r="K157" s="77"/>
      <c r="L157" s="77"/>
      <c r="M157" s="77"/>
      <c r="N157" s="77"/>
      <c r="O157" s="106"/>
    </row>
    <row r="158" spans="1:15" s="94" customFormat="1" ht="35.15" customHeight="1" thickTop="1" x14ac:dyDescent="0.3">
      <c r="A158" s="76"/>
      <c r="B158" s="535"/>
      <c r="C158" s="536"/>
      <c r="D158" s="536"/>
      <c r="E158" s="536"/>
      <c r="F158" s="536"/>
      <c r="G158" s="536"/>
      <c r="H158" s="536"/>
      <c r="I158" s="536"/>
      <c r="J158" s="536"/>
      <c r="K158" s="536"/>
      <c r="L158" s="536"/>
      <c r="M158" s="536"/>
      <c r="N158" s="537"/>
      <c r="O158" s="106"/>
    </row>
    <row r="159" spans="1:15" s="94" customFormat="1" ht="35.15" customHeight="1" x14ac:dyDescent="0.3">
      <c r="A159" s="77"/>
      <c r="B159" s="538"/>
      <c r="C159" s="539"/>
      <c r="D159" s="539"/>
      <c r="E159" s="539"/>
      <c r="F159" s="539"/>
      <c r="G159" s="539"/>
      <c r="H159" s="539"/>
      <c r="I159" s="539"/>
      <c r="J159" s="539"/>
      <c r="K159" s="539"/>
      <c r="L159" s="539"/>
      <c r="M159" s="539"/>
      <c r="N159" s="540"/>
      <c r="O159" s="106"/>
    </row>
    <row r="160" spans="1:15" s="94" customFormat="1" ht="35.15" customHeight="1" thickBot="1" x14ac:dyDescent="0.35">
      <c r="A160" s="77"/>
      <c r="B160" s="541"/>
      <c r="C160" s="542"/>
      <c r="D160" s="542"/>
      <c r="E160" s="542"/>
      <c r="F160" s="542"/>
      <c r="G160" s="542"/>
      <c r="H160" s="542"/>
      <c r="I160" s="542"/>
      <c r="J160" s="542"/>
      <c r="K160" s="542"/>
      <c r="L160" s="542"/>
      <c r="M160" s="542"/>
      <c r="N160" s="543"/>
      <c r="O160" s="106"/>
    </row>
    <row r="161" spans="1:15" s="94" customFormat="1" ht="15" thickTop="1" thickBot="1" x14ac:dyDescent="0.35">
      <c r="A161" s="77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106"/>
    </row>
    <row r="162" spans="1:15" s="94" customFormat="1" ht="15" thickTop="1" thickBot="1" x14ac:dyDescent="0.35">
      <c r="A162" s="72" t="s">
        <v>18</v>
      </c>
      <c r="B162" s="77"/>
      <c r="C162" s="77"/>
      <c r="D162" s="109" t="str">
        <f>IF('Fiche 3-1'!E209&lt;&gt;"",'Fiche 3-1'!E209,"")</f>
        <v/>
      </c>
      <c r="E162" s="77"/>
      <c r="F162" s="77"/>
      <c r="G162" s="72" t="s">
        <v>19</v>
      </c>
      <c r="H162" s="77"/>
      <c r="I162" s="127"/>
      <c r="J162" s="77"/>
      <c r="K162" s="77"/>
      <c r="L162" s="77"/>
      <c r="M162" s="77"/>
      <c r="N162" s="77"/>
      <c r="O162" s="106"/>
    </row>
    <row r="163" spans="1:15" s="94" customFormat="1" ht="14.5" thickTop="1" x14ac:dyDescent="0.3">
      <c r="A163" s="77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106"/>
    </row>
    <row r="164" spans="1:15" s="94" customFormat="1" ht="14.5" thickBot="1" x14ac:dyDescent="0.35">
      <c r="A164" s="81" t="s">
        <v>20</v>
      </c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106"/>
    </row>
    <row r="165" spans="1:15" s="94" customFormat="1" ht="35.15" customHeight="1" thickTop="1" x14ac:dyDescent="0.3">
      <c r="A165" s="77"/>
      <c r="B165" s="535"/>
      <c r="C165" s="536"/>
      <c r="D165" s="536"/>
      <c r="E165" s="536"/>
      <c r="F165" s="536"/>
      <c r="G165" s="536"/>
      <c r="H165" s="536"/>
      <c r="I165" s="536"/>
      <c r="J165" s="536"/>
      <c r="K165" s="536"/>
      <c r="L165" s="536"/>
      <c r="M165" s="536"/>
      <c r="N165" s="537"/>
      <c r="O165" s="106"/>
    </row>
    <row r="166" spans="1:15" s="94" customFormat="1" ht="35.15" customHeight="1" x14ac:dyDescent="0.3">
      <c r="A166" s="77"/>
      <c r="B166" s="538"/>
      <c r="C166" s="539"/>
      <c r="D166" s="539"/>
      <c r="E166" s="539"/>
      <c r="F166" s="539"/>
      <c r="G166" s="539"/>
      <c r="H166" s="539"/>
      <c r="I166" s="539"/>
      <c r="J166" s="539"/>
      <c r="K166" s="539"/>
      <c r="L166" s="539"/>
      <c r="M166" s="539"/>
      <c r="N166" s="540"/>
      <c r="O166" s="106"/>
    </row>
    <row r="167" spans="1:15" s="94" customFormat="1" ht="35.15" customHeight="1" thickBot="1" x14ac:dyDescent="0.35">
      <c r="A167" s="6"/>
      <c r="B167" s="541"/>
      <c r="C167" s="542"/>
      <c r="D167" s="542"/>
      <c r="E167" s="542"/>
      <c r="F167" s="542"/>
      <c r="G167" s="542"/>
      <c r="H167" s="542"/>
      <c r="I167" s="542"/>
      <c r="J167" s="542"/>
      <c r="K167" s="542"/>
      <c r="L167" s="542"/>
      <c r="M167" s="542"/>
      <c r="N167" s="543"/>
      <c r="O167" s="106"/>
    </row>
    <row r="168" spans="1:15" s="94" customFormat="1" ht="14.5" thickTop="1" x14ac:dyDescent="0.3">
      <c r="A168" s="97"/>
      <c r="B168" s="304"/>
      <c r="C168" s="304"/>
      <c r="D168" s="304"/>
      <c r="E168" s="304"/>
      <c r="F168" s="304"/>
      <c r="G168" s="304"/>
      <c r="H168" s="304"/>
      <c r="I168" s="304"/>
      <c r="J168" s="304"/>
      <c r="K168" s="304"/>
      <c r="L168" s="304"/>
      <c r="M168" s="304"/>
      <c r="N168" s="304"/>
      <c r="O168" s="106"/>
    </row>
    <row r="169" spans="1:15" s="94" customFormat="1" ht="14.5" thickBot="1" x14ac:dyDescent="0.35">
      <c r="A169" s="303" t="s">
        <v>290</v>
      </c>
      <c r="B169" s="304"/>
      <c r="C169" s="304"/>
      <c r="D169" s="304"/>
      <c r="E169" s="304"/>
      <c r="F169" s="304"/>
      <c r="G169" s="304"/>
      <c r="H169" s="304"/>
      <c r="I169" s="304"/>
      <c r="J169" s="304"/>
      <c r="K169" s="304"/>
      <c r="L169" s="304"/>
      <c r="M169" s="304"/>
      <c r="N169" s="304"/>
      <c r="O169" s="106"/>
    </row>
    <row r="170" spans="1:15" s="94" customFormat="1" ht="35.15" customHeight="1" thickTop="1" x14ac:dyDescent="0.3">
      <c r="A170" s="97"/>
      <c r="B170" s="535"/>
      <c r="C170" s="536"/>
      <c r="D170" s="536"/>
      <c r="E170" s="536"/>
      <c r="F170" s="536"/>
      <c r="G170" s="536"/>
      <c r="H170" s="536"/>
      <c r="I170" s="536"/>
      <c r="J170" s="536"/>
      <c r="K170" s="536"/>
      <c r="L170" s="536"/>
      <c r="M170" s="536"/>
      <c r="N170" s="537"/>
      <c r="O170" s="106"/>
    </row>
    <row r="171" spans="1:15" s="94" customFormat="1" ht="35.15" customHeight="1" x14ac:dyDescent="0.3">
      <c r="A171" s="97"/>
      <c r="B171" s="538"/>
      <c r="C171" s="539"/>
      <c r="D171" s="539"/>
      <c r="E171" s="539"/>
      <c r="F171" s="539"/>
      <c r="G171" s="539"/>
      <c r="H171" s="539"/>
      <c r="I171" s="539"/>
      <c r="J171" s="539"/>
      <c r="K171" s="539"/>
      <c r="L171" s="539"/>
      <c r="M171" s="539"/>
      <c r="N171" s="540"/>
      <c r="O171" s="106"/>
    </row>
    <row r="172" spans="1:15" s="94" customFormat="1" ht="35.15" customHeight="1" thickBot="1" x14ac:dyDescent="0.35">
      <c r="A172" s="97"/>
      <c r="B172" s="541"/>
      <c r="C172" s="542"/>
      <c r="D172" s="542"/>
      <c r="E172" s="542"/>
      <c r="F172" s="542"/>
      <c r="G172" s="542"/>
      <c r="H172" s="542"/>
      <c r="I172" s="542"/>
      <c r="J172" s="542"/>
      <c r="K172" s="542"/>
      <c r="L172" s="542"/>
      <c r="M172" s="542"/>
      <c r="N172" s="543"/>
      <c r="O172" s="106"/>
    </row>
    <row r="173" spans="1:15" s="94" customFormat="1" ht="15" thickTop="1" thickBot="1" x14ac:dyDescent="0.35">
      <c r="A173" s="97"/>
      <c r="B173" s="304"/>
      <c r="C173" s="304"/>
      <c r="D173" s="304"/>
      <c r="E173" s="304"/>
      <c r="F173" s="304"/>
      <c r="G173" s="304"/>
      <c r="H173" s="304"/>
      <c r="I173" s="304"/>
      <c r="J173" s="304"/>
      <c r="K173" s="304"/>
      <c r="L173" s="304"/>
      <c r="M173" s="304"/>
      <c r="N173" s="304"/>
      <c r="O173" s="106"/>
    </row>
    <row r="174" spans="1:15" s="94" customFormat="1" ht="15" thickTop="1" thickBot="1" x14ac:dyDescent="0.35">
      <c r="A174" s="303" t="s">
        <v>233</v>
      </c>
      <c r="B174" s="304"/>
      <c r="C174" s="304"/>
      <c r="D174" s="304"/>
      <c r="E174" s="104" t="s">
        <v>234</v>
      </c>
      <c r="F174" s="305" t="str">
        <f>IF('Fiche 3-1'!F197&lt;&gt;"",'Fiche 3-1'!F197,"")</f>
        <v/>
      </c>
      <c r="G174" s="304"/>
      <c r="H174" s="104" t="s">
        <v>305</v>
      </c>
      <c r="I174" s="128"/>
      <c r="J174" s="196" t="s">
        <v>323</v>
      </c>
      <c r="K174" s="187"/>
      <c r="L174" s="709" t="s">
        <v>324</v>
      </c>
      <c r="M174" s="710"/>
      <c r="N174" s="187"/>
      <c r="O174" s="106"/>
    </row>
    <row r="175" spans="1:15" s="94" customFormat="1" ht="14.5" thickTop="1" x14ac:dyDescent="0.3">
      <c r="A175" s="97"/>
      <c r="B175" s="304"/>
      <c r="C175" s="304"/>
      <c r="D175" s="304"/>
      <c r="E175" s="304"/>
      <c r="F175" s="304"/>
      <c r="G175" s="304"/>
      <c r="H175" s="304"/>
      <c r="I175" s="304"/>
      <c r="J175" s="304"/>
      <c r="K175" s="304"/>
      <c r="L175" s="304"/>
      <c r="M175" s="304"/>
      <c r="N175" s="304"/>
      <c r="O175" s="106"/>
    </row>
    <row r="176" spans="1:15" s="94" customFormat="1" ht="14.5" thickBot="1" x14ac:dyDescent="0.35">
      <c r="A176" s="105" t="s">
        <v>289</v>
      </c>
      <c r="B176" s="87"/>
      <c r="C176" s="87"/>
      <c r="D176" s="87"/>
      <c r="E176" s="87"/>
      <c r="F176" s="87"/>
      <c r="G176" s="87"/>
      <c r="H176" s="87"/>
      <c r="I176" s="87"/>
      <c r="J176" s="87"/>
      <c r="K176" s="304"/>
      <c r="L176" s="304"/>
      <c r="M176" s="304"/>
      <c r="N176" s="304"/>
      <c r="O176" s="106"/>
    </row>
    <row r="177" spans="1:15" s="94" customFormat="1" ht="35.15" customHeight="1" thickTop="1" x14ac:dyDescent="0.3">
      <c r="A177" s="87"/>
      <c r="B177" s="535"/>
      <c r="C177" s="536"/>
      <c r="D177" s="536"/>
      <c r="E177" s="536"/>
      <c r="F177" s="536"/>
      <c r="G177" s="536"/>
      <c r="H177" s="536"/>
      <c r="I177" s="536"/>
      <c r="J177" s="536"/>
      <c r="K177" s="536"/>
      <c r="L177" s="536"/>
      <c r="M177" s="536"/>
      <c r="N177" s="537"/>
      <c r="O177" s="106"/>
    </row>
    <row r="178" spans="1:15" s="94" customFormat="1" ht="35.15" customHeight="1" x14ac:dyDescent="0.3">
      <c r="A178" s="87"/>
      <c r="B178" s="538"/>
      <c r="C178" s="539"/>
      <c r="D178" s="539"/>
      <c r="E178" s="539"/>
      <c r="F178" s="539"/>
      <c r="G178" s="539"/>
      <c r="H178" s="539"/>
      <c r="I178" s="539"/>
      <c r="J178" s="539"/>
      <c r="K178" s="539"/>
      <c r="L178" s="539"/>
      <c r="M178" s="539"/>
      <c r="N178" s="540"/>
      <c r="O178" s="106"/>
    </row>
    <row r="179" spans="1:15" s="94" customFormat="1" ht="35.15" customHeight="1" thickBot="1" x14ac:dyDescent="0.35">
      <c r="A179" s="87"/>
      <c r="B179" s="541"/>
      <c r="C179" s="542"/>
      <c r="D179" s="542"/>
      <c r="E179" s="542"/>
      <c r="F179" s="542"/>
      <c r="G179" s="542"/>
      <c r="H179" s="542"/>
      <c r="I179" s="542"/>
      <c r="J179" s="542"/>
      <c r="K179" s="542"/>
      <c r="L179" s="542"/>
      <c r="M179" s="542"/>
      <c r="N179" s="543"/>
      <c r="O179" s="106"/>
    </row>
    <row r="180" spans="1:15" s="94" customFormat="1" ht="13.5" customHeight="1" thickTop="1" x14ac:dyDescent="0.3">
      <c r="A180" s="87"/>
      <c r="B180" s="87"/>
      <c r="C180" s="87"/>
      <c r="D180" s="87"/>
      <c r="E180" s="87"/>
      <c r="F180" s="87"/>
      <c r="G180" s="87"/>
      <c r="H180" s="87"/>
      <c r="I180" s="87"/>
      <c r="J180" s="87"/>
      <c r="K180" s="78"/>
      <c r="L180" s="78"/>
      <c r="M180" s="78"/>
      <c r="N180" s="78"/>
      <c r="O180" s="106"/>
    </row>
    <row r="181" spans="1:15" s="94" customFormat="1" ht="12.75" customHeight="1" x14ac:dyDescent="0.3">
      <c r="A181" s="303" t="s">
        <v>311</v>
      </c>
      <c r="B181" s="78"/>
      <c r="C181" s="78"/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106"/>
    </row>
    <row r="182" spans="1:15" s="94" customFormat="1" ht="15.75" customHeight="1" x14ac:dyDescent="0.3">
      <c r="A182" s="78"/>
      <c r="B182" s="78"/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106"/>
    </row>
    <row r="183" spans="1:15" s="62" customFormat="1" ht="29.25" customHeight="1" thickBot="1" x14ac:dyDescent="0.3">
      <c r="A183" s="78"/>
      <c r="B183" s="87"/>
      <c r="C183" s="87"/>
      <c r="D183" s="553" t="s">
        <v>303</v>
      </c>
      <c r="E183" s="553"/>
      <c r="F183" s="553" t="s">
        <v>310</v>
      </c>
      <c r="G183" s="553"/>
      <c r="H183" s="553" t="s">
        <v>304</v>
      </c>
      <c r="I183" s="553"/>
      <c r="J183" s="712" t="s">
        <v>224</v>
      </c>
      <c r="K183" s="713"/>
      <c r="L183" s="713"/>
      <c r="M183" s="713"/>
      <c r="N183" s="714"/>
    </row>
    <row r="184" spans="1:15" s="62" customFormat="1" ht="35.15" customHeight="1" thickTop="1" thickBot="1" x14ac:dyDescent="0.3">
      <c r="A184" s="78"/>
      <c r="B184" s="671"/>
      <c r="C184" s="671"/>
      <c r="D184" s="665" t="str">
        <f>IF('Fiche 3-1'!D229&lt;&gt;"",'Fiche 3-1'!D229,"")</f>
        <v/>
      </c>
      <c r="E184" s="665"/>
      <c r="F184" s="665" t="str">
        <f>IF('Fiche 3-1'!G229&lt;&gt;"",'Fiche 3-1'!G229,"")</f>
        <v/>
      </c>
      <c r="G184" s="665"/>
      <c r="H184" s="526"/>
      <c r="I184" s="520"/>
      <c r="J184" s="527"/>
      <c r="K184" s="528"/>
      <c r="L184" s="528"/>
      <c r="M184" s="528"/>
      <c r="N184" s="529"/>
    </row>
    <row r="185" spans="1:15" s="62" customFormat="1" ht="35.15" customHeight="1" thickTop="1" thickBot="1" x14ac:dyDescent="0.3">
      <c r="A185" s="78"/>
      <c r="B185" s="671"/>
      <c r="C185" s="672"/>
      <c r="D185" s="665" t="str">
        <f>IF('Fiche 3-1'!D230&lt;&gt;"",'Fiche 3-1'!D230,"")</f>
        <v/>
      </c>
      <c r="E185" s="665"/>
      <c r="F185" s="665" t="str">
        <f>IF('Fiche 3-1'!G230&lt;&gt;"",'Fiche 3-1'!G230,"")</f>
        <v/>
      </c>
      <c r="G185" s="665"/>
      <c r="H185" s="526"/>
      <c r="I185" s="520"/>
      <c r="J185" s="527"/>
      <c r="K185" s="528"/>
      <c r="L185" s="528"/>
      <c r="M185" s="528"/>
      <c r="N185" s="529"/>
    </row>
    <row r="186" spans="1:15" s="62" customFormat="1" ht="35.15" customHeight="1" thickTop="1" thickBot="1" x14ac:dyDescent="0.3">
      <c r="A186" s="78"/>
      <c r="B186" s="671"/>
      <c r="C186" s="672"/>
      <c r="D186" s="665" t="str">
        <f>IF('Fiche 3-1'!D231&lt;&gt;"",'Fiche 3-1'!D231,"")</f>
        <v/>
      </c>
      <c r="E186" s="665"/>
      <c r="F186" s="665" t="str">
        <f>IF('Fiche 3-1'!G231&lt;&gt;"",'Fiche 3-1'!G231,"")</f>
        <v/>
      </c>
      <c r="G186" s="665"/>
      <c r="H186" s="526"/>
      <c r="I186" s="520"/>
      <c r="J186" s="527"/>
      <c r="K186" s="528"/>
      <c r="L186" s="528"/>
      <c r="M186" s="528"/>
      <c r="N186" s="529"/>
    </row>
    <row r="187" spans="1:15" s="107" customFormat="1" ht="5.25" customHeight="1" thickTop="1" x14ac:dyDescent="0.25">
      <c r="A187" s="78"/>
      <c r="B187" s="66"/>
      <c r="C187" s="66"/>
      <c r="D187" s="67"/>
      <c r="E187" s="67"/>
      <c r="F187" s="67"/>
      <c r="G187" s="67"/>
      <c r="H187" s="67"/>
      <c r="I187" s="67"/>
      <c r="J187" s="68"/>
      <c r="K187" s="68"/>
      <c r="L187" s="68"/>
      <c r="M187" s="78"/>
      <c r="N187" s="78"/>
      <c r="O187" s="94"/>
    </row>
    <row r="188" spans="1:15" s="107" customFormat="1" ht="14.25" customHeight="1" x14ac:dyDescent="0.25">
      <c r="A188" s="194" t="s">
        <v>301</v>
      </c>
      <c r="B188" s="66"/>
      <c r="C188" s="66"/>
      <c r="D188" s="67"/>
      <c r="E188" s="67"/>
      <c r="F188" s="67"/>
      <c r="G188" s="67"/>
      <c r="H188" s="67"/>
      <c r="I188" s="67"/>
      <c r="J188" s="68"/>
      <c r="K188" s="68"/>
      <c r="L188" s="68"/>
      <c r="M188" s="78"/>
      <c r="N188" s="78"/>
      <c r="O188" s="94"/>
    </row>
    <row r="189" spans="1:15" s="107" customFormat="1" ht="14.25" customHeight="1" thickBot="1" x14ac:dyDescent="0.3">
      <c r="A189" s="194"/>
      <c r="B189" s="66"/>
      <c r="C189" s="66"/>
      <c r="D189" s="67"/>
      <c r="E189" s="67"/>
      <c r="F189" s="67"/>
      <c r="G189" s="67"/>
      <c r="H189" s="67"/>
      <c r="I189" s="67"/>
      <c r="J189" s="68"/>
      <c r="K189" s="68"/>
      <c r="L189" s="68"/>
      <c r="M189" s="78"/>
      <c r="N189" s="78"/>
      <c r="O189" s="94"/>
    </row>
    <row r="190" spans="1:15" s="107" customFormat="1" ht="14.25" customHeight="1" thickTop="1" thickBot="1" x14ac:dyDescent="0.3">
      <c r="A190" s="198" t="s">
        <v>335</v>
      </c>
      <c r="B190" s="205"/>
      <c r="C190" s="205"/>
      <c r="D190" s="205"/>
      <c r="E190" s="208" t="str">
        <f>IF('Fiche 3-1'!F216&gt;0,'Fiche 3-1'!F216,"")</f>
        <v/>
      </c>
      <c r="F190" s="205"/>
      <c r="G190" s="268" t="s">
        <v>436</v>
      </c>
      <c r="H190" s="205"/>
      <c r="I190" s="205"/>
      <c r="J190" s="136"/>
      <c r="K190" s="207"/>
      <c r="L190" s="205"/>
      <c r="M190" s="205"/>
      <c r="N190" s="205"/>
      <c r="O190" s="94"/>
    </row>
    <row r="191" spans="1:15" s="107" customFormat="1" ht="14.25" customHeight="1" thickTop="1" thickBot="1" x14ac:dyDescent="0.3">
      <c r="A191" s="77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94"/>
    </row>
    <row r="192" spans="1:15" s="107" customFormat="1" ht="14.25" hidden="1" customHeight="1" thickBot="1" x14ac:dyDescent="0.3">
      <c r="A192" s="199" t="s">
        <v>266</v>
      </c>
      <c r="B192" s="78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  <c r="N192" s="78"/>
      <c r="O192" s="94"/>
    </row>
    <row r="193" spans="1:15" s="107" customFormat="1" ht="14.25" hidden="1" customHeight="1" thickTop="1" thickBot="1" x14ac:dyDescent="0.3">
      <c r="A193" s="86"/>
      <c r="B193" s="565"/>
      <c r="C193" s="525"/>
      <c r="D193" s="525"/>
      <c r="E193" s="525"/>
      <c r="F193" s="525"/>
      <c r="G193" s="525"/>
      <c r="H193" s="525"/>
      <c r="I193" s="525"/>
      <c r="J193" s="526"/>
      <c r="K193" s="78"/>
      <c r="L193" s="78"/>
      <c r="M193" s="78"/>
      <c r="N193" s="78"/>
      <c r="O193" s="94"/>
    </row>
    <row r="194" spans="1:15" s="107" customFormat="1" ht="14.25" hidden="1" customHeight="1" thickBot="1" x14ac:dyDescent="0.3">
      <c r="A194" s="78"/>
      <c r="B194" s="78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  <c r="N194" s="78"/>
      <c r="O194" s="94"/>
    </row>
    <row r="195" spans="1:15" s="107" customFormat="1" ht="35.15" customHeight="1" thickTop="1" x14ac:dyDescent="0.25">
      <c r="A195" s="198" t="s">
        <v>336</v>
      </c>
      <c r="B195" s="198"/>
      <c r="C195" s="198"/>
      <c r="D195" s="78"/>
      <c r="E195" s="721"/>
      <c r="F195" s="722"/>
      <c r="G195" s="722"/>
      <c r="H195" s="722"/>
      <c r="I195" s="722"/>
      <c r="J195" s="722"/>
      <c r="K195" s="722"/>
      <c r="L195" s="722"/>
      <c r="M195" s="722"/>
      <c r="N195" s="723"/>
      <c r="O195" s="94"/>
    </row>
    <row r="196" spans="1:15" s="107" customFormat="1" ht="35.15" customHeight="1" x14ac:dyDescent="0.25">
      <c r="A196" s="78"/>
      <c r="B196" s="78"/>
      <c r="C196" s="78"/>
      <c r="D196" s="78"/>
      <c r="E196" s="724"/>
      <c r="F196" s="725"/>
      <c r="G196" s="725"/>
      <c r="H196" s="725"/>
      <c r="I196" s="725"/>
      <c r="J196" s="725"/>
      <c r="K196" s="725"/>
      <c r="L196" s="725"/>
      <c r="M196" s="725"/>
      <c r="N196" s="726"/>
      <c r="O196" s="94"/>
    </row>
    <row r="197" spans="1:15" s="107" customFormat="1" ht="35.15" customHeight="1" thickBot="1" x14ac:dyDescent="0.3">
      <c r="A197" s="78"/>
      <c r="B197" s="78"/>
      <c r="C197" s="78"/>
      <c r="D197" s="78"/>
      <c r="E197" s="727"/>
      <c r="F197" s="728"/>
      <c r="G197" s="728"/>
      <c r="H197" s="728"/>
      <c r="I197" s="728"/>
      <c r="J197" s="728"/>
      <c r="K197" s="728"/>
      <c r="L197" s="728"/>
      <c r="M197" s="728"/>
      <c r="N197" s="729"/>
      <c r="O197" s="94"/>
    </row>
    <row r="198" spans="1:15" s="107" customFormat="1" ht="14.25" customHeight="1" x14ac:dyDescent="0.25">
      <c r="A198" s="194"/>
      <c r="B198" s="66"/>
      <c r="C198" s="66"/>
      <c r="D198" s="67"/>
      <c r="E198" s="67"/>
      <c r="F198" s="67"/>
      <c r="G198" s="67"/>
      <c r="H198" s="67"/>
      <c r="I198" s="67"/>
      <c r="J198" s="68"/>
      <c r="K198" s="68"/>
      <c r="L198" s="68"/>
      <c r="M198" s="78"/>
      <c r="N198" s="78"/>
      <c r="O198" s="94"/>
    </row>
    <row r="199" spans="1:15" ht="10" customHeight="1" x14ac:dyDescent="0.3">
      <c r="A199" s="80"/>
      <c r="B199" s="80"/>
      <c r="C199" s="80"/>
      <c r="D199" s="80"/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</row>
    <row r="200" spans="1:15" ht="14" x14ac:dyDescent="0.3">
      <c r="A200" s="84"/>
      <c r="B200" s="84"/>
      <c r="C200" s="84"/>
      <c r="D200" s="84"/>
      <c r="E200" s="84"/>
      <c r="F200" s="84"/>
      <c r="G200" s="84"/>
      <c r="H200" s="84"/>
      <c r="I200" s="84"/>
      <c r="J200" s="84"/>
      <c r="K200" s="84"/>
      <c r="L200" s="84"/>
      <c r="M200" s="84"/>
      <c r="N200" s="84"/>
      <c r="O200" s="80"/>
    </row>
    <row r="201" spans="1:15" ht="15" x14ac:dyDescent="0.3">
      <c r="A201" s="70" t="s">
        <v>178</v>
      </c>
      <c r="B201" s="84"/>
      <c r="C201" s="84"/>
      <c r="D201" s="667" t="str">
        <f>+IF('Fiche 3-1'!E237&lt;&gt;"",'Fiche 3-1'!E237,"")</f>
        <v/>
      </c>
      <c r="E201" s="668"/>
      <c r="F201" s="668"/>
      <c r="G201" s="668"/>
      <c r="H201" s="668"/>
      <c r="I201" s="668"/>
      <c r="J201" s="668"/>
      <c r="K201" s="668"/>
      <c r="L201" s="668"/>
      <c r="M201" s="669"/>
      <c r="N201" s="84"/>
      <c r="O201" s="80"/>
    </row>
    <row r="202" spans="1:15" ht="14" x14ac:dyDescent="0.3">
      <c r="A202" s="84"/>
      <c r="B202" s="84"/>
      <c r="C202" s="84"/>
      <c r="D202" s="84"/>
      <c r="E202" s="84"/>
      <c r="F202" s="84"/>
      <c r="G202" s="84"/>
      <c r="H202" s="84"/>
      <c r="I202" s="84"/>
      <c r="J202" s="84"/>
      <c r="K202" s="84"/>
      <c r="L202" s="84"/>
      <c r="M202" s="84"/>
      <c r="N202" s="84"/>
      <c r="O202" s="80"/>
    </row>
    <row r="203" spans="1:15" ht="14" x14ac:dyDescent="0.3">
      <c r="A203" s="80"/>
      <c r="B203" s="80"/>
      <c r="C203" s="80"/>
      <c r="D203" s="80"/>
      <c r="E203" s="80"/>
      <c r="F203" s="80"/>
      <c r="G203" s="80"/>
      <c r="H203" s="80"/>
      <c r="I203" s="80"/>
      <c r="J203" s="80"/>
      <c r="K203" s="80"/>
      <c r="L203" s="80"/>
      <c r="M203" s="80"/>
      <c r="N203" s="80"/>
      <c r="O203" s="80"/>
    </row>
    <row r="204" spans="1:15" s="112" customFormat="1" ht="50.15" customHeight="1" x14ac:dyDescent="0.35">
      <c r="A204" s="72" t="s">
        <v>17</v>
      </c>
      <c r="B204" s="670" t="str">
        <f>IF('Fiche 3-1'!C240&lt;&gt;"",'Fiche 3-1'!C240,"")</f>
        <v/>
      </c>
      <c r="C204" s="670"/>
      <c r="D204" s="670"/>
      <c r="E204" s="670"/>
      <c r="F204" s="670"/>
      <c r="G204" s="670"/>
      <c r="H204" s="670"/>
      <c r="I204" s="670"/>
      <c r="J204" s="670"/>
      <c r="K204" s="670"/>
      <c r="L204" s="670"/>
      <c r="M204" s="670"/>
      <c r="N204" s="670"/>
      <c r="O204" s="111"/>
    </row>
    <row r="205" spans="1:15" s="112" customFormat="1" ht="10" customHeight="1" thickBot="1" x14ac:dyDescent="0.4">
      <c r="A205" s="72"/>
      <c r="B205" s="74"/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111"/>
    </row>
    <row r="206" spans="1:15" s="112" customFormat="1" ht="26.25" customHeight="1" thickTop="1" thickBot="1" x14ac:dyDescent="0.3">
      <c r="A206" s="72" t="s">
        <v>188</v>
      </c>
      <c r="B206" s="101"/>
      <c r="C206" s="94"/>
      <c r="D206" s="100" t="s">
        <v>231</v>
      </c>
      <c r="E206" s="108" t="str">
        <f>IF('Fiche 3-1'!E253&lt;&gt;"",'Fiche 3-1'!E253,"")</f>
        <v/>
      </c>
      <c r="F206" s="94"/>
      <c r="G206" s="69" t="s">
        <v>189</v>
      </c>
      <c r="H206" s="129"/>
      <c r="I206" s="77"/>
      <c r="J206" s="77"/>
      <c r="K206" s="77"/>
      <c r="L206" s="77"/>
      <c r="M206" s="77"/>
      <c r="N206" s="77"/>
      <c r="O206" s="111"/>
    </row>
    <row r="207" spans="1:15" s="112" customFormat="1" ht="10" customHeight="1" thickTop="1" x14ac:dyDescent="0.25">
      <c r="A207" s="93"/>
      <c r="B207" s="68"/>
      <c r="C207" s="94"/>
      <c r="D207" s="94"/>
      <c r="E207" s="94"/>
      <c r="F207" s="94"/>
      <c r="G207" s="77"/>
      <c r="H207" s="77"/>
      <c r="I207" s="77"/>
      <c r="J207" s="77"/>
      <c r="K207" s="77"/>
      <c r="L207" s="77"/>
      <c r="M207" s="77"/>
      <c r="N207" s="77"/>
      <c r="O207" s="111"/>
    </row>
    <row r="208" spans="1:15" s="112" customFormat="1" ht="16.5" customHeight="1" thickBot="1" x14ac:dyDescent="0.3">
      <c r="A208" s="93" t="s">
        <v>232</v>
      </c>
      <c r="B208" s="68"/>
      <c r="C208" s="94"/>
      <c r="D208" s="94"/>
      <c r="E208" s="94"/>
      <c r="F208" s="94"/>
      <c r="G208" s="77"/>
      <c r="H208" s="77"/>
      <c r="I208" s="77"/>
      <c r="J208" s="77"/>
      <c r="K208" s="77"/>
      <c r="L208" s="77"/>
      <c r="M208" s="77"/>
      <c r="N208" s="77"/>
      <c r="O208" s="111"/>
    </row>
    <row r="209" spans="1:15" s="112" customFormat="1" ht="35.15" customHeight="1" thickTop="1" x14ac:dyDescent="0.35">
      <c r="A209" s="76"/>
      <c r="B209" s="535"/>
      <c r="C209" s="536"/>
      <c r="D209" s="536"/>
      <c r="E209" s="536"/>
      <c r="F209" s="536"/>
      <c r="G209" s="536"/>
      <c r="H209" s="536"/>
      <c r="I209" s="536"/>
      <c r="J209" s="536"/>
      <c r="K209" s="536"/>
      <c r="L209" s="536"/>
      <c r="M209" s="536"/>
      <c r="N209" s="537"/>
      <c r="O209" s="111"/>
    </row>
    <row r="210" spans="1:15" s="112" customFormat="1" ht="35.15" customHeight="1" x14ac:dyDescent="0.25">
      <c r="A210" s="77"/>
      <c r="B210" s="538"/>
      <c r="C210" s="539"/>
      <c r="D210" s="539"/>
      <c r="E210" s="539"/>
      <c r="F210" s="539"/>
      <c r="G210" s="539"/>
      <c r="H210" s="539"/>
      <c r="I210" s="539"/>
      <c r="J210" s="539"/>
      <c r="K210" s="539"/>
      <c r="L210" s="539"/>
      <c r="M210" s="539"/>
      <c r="N210" s="540"/>
      <c r="O210" s="111"/>
    </row>
    <row r="211" spans="1:15" s="112" customFormat="1" ht="35.15" customHeight="1" thickBot="1" x14ac:dyDescent="0.3">
      <c r="A211" s="77"/>
      <c r="B211" s="541"/>
      <c r="C211" s="542"/>
      <c r="D211" s="542"/>
      <c r="E211" s="542"/>
      <c r="F211" s="542"/>
      <c r="G211" s="542"/>
      <c r="H211" s="542"/>
      <c r="I211" s="542"/>
      <c r="J211" s="542"/>
      <c r="K211" s="542"/>
      <c r="L211" s="542"/>
      <c r="M211" s="542"/>
      <c r="N211" s="543"/>
      <c r="O211" s="111"/>
    </row>
    <row r="212" spans="1:15" s="112" customFormat="1" ht="10" customHeight="1" thickTop="1" thickBot="1" x14ac:dyDescent="0.3">
      <c r="A212" s="77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111"/>
    </row>
    <row r="213" spans="1:15" s="112" customFormat="1" ht="20.149999999999999" customHeight="1" thickTop="1" thickBot="1" x14ac:dyDescent="0.3">
      <c r="A213" s="72" t="s">
        <v>18</v>
      </c>
      <c r="B213" s="77"/>
      <c r="C213" s="77"/>
      <c r="D213" s="109" t="str">
        <f>IF('Fiche 3-1'!E255&lt;&gt;"",'Fiche 3-1'!E255,"")</f>
        <v/>
      </c>
      <c r="E213" s="77"/>
      <c r="F213" s="77"/>
      <c r="G213" s="72" t="s">
        <v>19</v>
      </c>
      <c r="H213" s="77"/>
      <c r="I213" s="127"/>
      <c r="J213" s="77"/>
      <c r="K213" s="77"/>
      <c r="L213" s="77"/>
      <c r="M213" s="77"/>
      <c r="N213" s="77"/>
      <c r="O213" s="111"/>
    </row>
    <row r="214" spans="1:15" s="112" customFormat="1" ht="10" customHeight="1" thickTop="1" x14ac:dyDescent="0.25">
      <c r="A214" s="77"/>
      <c r="B214" s="77"/>
      <c r="C214" s="77"/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111"/>
    </row>
    <row r="215" spans="1:15" s="112" customFormat="1" ht="20.149999999999999" customHeight="1" thickBot="1" x14ac:dyDescent="0.35">
      <c r="A215" s="81" t="s">
        <v>20</v>
      </c>
      <c r="B215" s="77"/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111"/>
    </row>
    <row r="216" spans="1:15" s="112" customFormat="1" ht="35.15" customHeight="1" thickTop="1" x14ac:dyDescent="0.25">
      <c r="A216" s="77"/>
      <c r="B216" s="535"/>
      <c r="C216" s="536"/>
      <c r="D216" s="536"/>
      <c r="E216" s="536"/>
      <c r="F216" s="536"/>
      <c r="G216" s="536"/>
      <c r="H216" s="536"/>
      <c r="I216" s="536"/>
      <c r="J216" s="536"/>
      <c r="K216" s="536"/>
      <c r="L216" s="536"/>
      <c r="M216" s="536"/>
      <c r="N216" s="537"/>
      <c r="O216" s="111"/>
    </row>
    <row r="217" spans="1:15" s="112" customFormat="1" ht="35.15" customHeight="1" x14ac:dyDescent="0.25">
      <c r="A217" s="77"/>
      <c r="B217" s="538"/>
      <c r="C217" s="539"/>
      <c r="D217" s="539"/>
      <c r="E217" s="539"/>
      <c r="F217" s="539"/>
      <c r="G217" s="539"/>
      <c r="H217" s="539"/>
      <c r="I217" s="539"/>
      <c r="J217" s="539"/>
      <c r="K217" s="539"/>
      <c r="L217" s="539"/>
      <c r="M217" s="539"/>
      <c r="N217" s="540"/>
      <c r="O217" s="111"/>
    </row>
    <row r="218" spans="1:15" s="112" customFormat="1" ht="35.15" customHeight="1" thickBot="1" x14ac:dyDescent="0.4">
      <c r="A218" s="6"/>
      <c r="B218" s="541"/>
      <c r="C218" s="542"/>
      <c r="D218" s="542"/>
      <c r="E218" s="542"/>
      <c r="F218" s="542"/>
      <c r="G218" s="542"/>
      <c r="H218" s="542"/>
      <c r="I218" s="542"/>
      <c r="J218" s="542"/>
      <c r="K218" s="542"/>
      <c r="L218" s="542"/>
      <c r="M218" s="542"/>
      <c r="N218" s="543"/>
      <c r="O218" s="111"/>
    </row>
    <row r="219" spans="1:15" s="112" customFormat="1" ht="20.149999999999999" customHeight="1" thickTop="1" x14ac:dyDescent="0.35">
      <c r="A219" s="97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11"/>
    </row>
    <row r="220" spans="1:15" s="112" customFormat="1" ht="20.149999999999999" customHeight="1" thickBot="1" x14ac:dyDescent="0.4">
      <c r="A220" s="73" t="s">
        <v>290</v>
      </c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11"/>
    </row>
    <row r="221" spans="1:15" s="112" customFormat="1" ht="35.15" customHeight="1" thickTop="1" x14ac:dyDescent="0.35">
      <c r="A221" s="97"/>
      <c r="B221" s="535"/>
      <c r="C221" s="536"/>
      <c r="D221" s="536"/>
      <c r="E221" s="536"/>
      <c r="F221" s="536"/>
      <c r="G221" s="536"/>
      <c r="H221" s="536"/>
      <c r="I221" s="536"/>
      <c r="J221" s="536"/>
      <c r="K221" s="536"/>
      <c r="L221" s="536"/>
      <c r="M221" s="536"/>
      <c r="N221" s="537"/>
      <c r="O221" s="111"/>
    </row>
    <row r="222" spans="1:15" s="112" customFormat="1" ht="35.15" customHeight="1" x14ac:dyDescent="0.35">
      <c r="A222" s="97"/>
      <c r="B222" s="538"/>
      <c r="C222" s="539"/>
      <c r="D222" s="539"/>
      <c r="E222" s="539"/>
      <c r="F222" s="539"/>
      <c r="G222" s="539"/>
      <c r="H222" s="539"/>
      <c r="I222" s="539"/>
      <c r="J222" s="539"/>
      <c r="K222" s="539"/>
      <c r="L222" s="539"/>
      <c r="M222" s="539"/>
      <c r="N222" s="540"/>
      <c r="O222" s="111"/>
    </row>
    <row r="223" spans="1:15" s="112" customFormat="1" ht="35.15" customHeight="1" thickBot="1" x14ac:dyDescent="0.4">
      <c r="A223" s="97"/>
      <c r="B223" s="541"/>
      <c r="C223" s="542"/>
      <c r="D223" s="542"/>
      <c r="E223" s="542"/>
      <c r="F223" s="542"/>
      <c r="G223" s="542"/>
      <c r="H223" s="542"/>
      <c r="I223" s="542"/>
      <c r="J223" s="542"/>
      <c r="K223" s="542"/>
      <c r="L223" s="542"/>
      <c r="M223" s="542"/>
      <c r="N223" s="543"/>
      <c r="O223" s="111"/>
    </row>
    <row r="224" spans="1:15" s="113" customFormat="1" ht="20.149999999999999" customHeight="1" thickTop="1" thickBot="1" x14ac:dyDescent="0.35">
      <c r="A224" s="97"/>
      <c r="B224" s="103"/>
      <c r="C224" s="103"/>
      <c r="D224" s="103"/>
      <c r="E224" s="103"/>
      <c r="F224" s="103"/>
      <c r="G224" s="103"/>
      <c r="H224" s="103"/>
      <c r="I224" s="103"/>
      <c r="J224" s="103"/>
      <c r="K224" s="103"/>
      <c r="L224" s="103"/>
      <c r="M224" s="103"/>
      <c r="N224" s="103"/>
      <c r="O224" s="114"/>
    </row>
    <row r="225" spans="1:15" s="113" customFormat="1" ht="20.149999999999999" customHeight="1" thickTop="1" thickBot="1" x14ac:dyDescent="0.35">
      <c r="A225" s="73" t="s">
        <v>233</v>
      </c>
      <c r="B225" s="103"/>
      <c r="C225" s="103"/>
      <c r="D225" s="103"/>
      <c r="E225" s="100" t="s">
        <v>234</v>
      </c>
      <c r="F225" s="110" t="str">
        <f>IF('Fiche 3-1'!F243&lt;&gt;"",'Fiche 3-1'!F243,"")</f>
        <v/>
      </c>
      <c r="G225" s="103"/>
      <c r="H225" s="100" t="s">
        <v>305</v>
      </c>
      <c r="I225" s="128"/>
      <c r="J225" s="196" t="s">
        <v>323</v>
      </c>
      <c r="K225" s="187"/>
      <c r="L225" s="709" t="s">
        <v>324</v>
      </c>
      <c r="M225" s="710"/>
      <c r="N225" s="187"/>
      <c r="O225" s="114"/>
    </row>
    <row r="226" spans="1:15" s="113" customFormat="1" ht="20.149999999999999" customHeight="1" thickTop="1" x14ac:dyDescent="0.3">
      <c r="A226" s="97"/>
      <c r="B226" s="103"/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14"/>
    </row>
    <row r="227" spans="1:15" s="113" customFormat="1" ht="20.149999999999999" customHeight="1" thickBot="1" x14ac:dyDescent="0.35">
      <c r="A227" s="105" t="s">
        <v>235</v>
      </c>
      <c r="B227" s="87"/>
      <c r="C227" s="87"/>
      <c r="D227" s="87"/>
      <c r="E227" s="87"/>
      <c r="F227" s="87"/>
      <c r="G227" s="87"/>
      <c r="H227" s="87"/>
      <c r="I227" s="87"/>
      <c r="J227" s="87"/>
      <c r="K227" s="103"/>
      <c r="L227" s="103"/>
      <c r="M227" s="103"/>
      <c r="N227" s="103"/>
      <c r="O227" s="114"/>
    </row>
    <row r="228" spans="1:15" s="113" customFormat="1" ht="35.15" customHeight="1" thickTop="1" x14ac:dyDescent="0.3">
      <c r="A228" s="87"/>
      <c r="B228" s="535"/>
      <c r="C228" s="536"/>
      <c r="D228" s="536"/>
      <c r="E228" s="536"/>
      <c r="F228" s="536"/>
      <c r="G228" s="536"/>
      <c r="H228" s="536"/>
      <c r="I228" s="536"/>
      <c r="J228" s="536"/>
      <c r="K228" s="536"/>
      <c r="L228" s="536"/>
      <c r="M228" s="536"/>
      <c r="N228" s="537"/>
      <c r="O228" s="114"/>
    </row>
    <row r="229" spans="1:15" s="113" customFormat="1" ht="35.15" customHeight="1" x14ac:dyDescent="0.3">
      <c r="A229" s="87"/>
      <c r="B229" s="538"/>
      <c r="C229" s="539"/>
      <c r="D229" s="539"/>
      <c r="E229" s="539"/>
      <c r="F229" s="539"/>
      <c r="G229" s="539"/>
      <c r="H229" s="539"/>
      <c r="I229" s="539"/>
      <c r="J229" s="539"/>
      <c r="K229" s="539"/>
      <c r="L229" s="539"/>
      <c r="M229" s="539"/>
      <c r="N229" s="540"/>
      <c r="O229" s="114"/>
    </row>
    <row r="230" spans="1:15" s="113" customFormat="1" ht="35.15" customHeight="1" thickBot="1" x14ac:dyDescent="0.35">
      <c r="A230" s="87"/>
      <c r="B230" s="541"/>
      <c r="C230" s="542"/>
      <c r="D230" s="542"/>
      <c r="E230" s="542"/>
      <c r="F230" s="542"/>
      <c r="G230" s="542"/>
      <c r="H230" s="542"/>
      <c r="I230" s="542"/>
      <c r="J230" s="542"/>
      <c r="K230" s="542"/>
      <c r="L230" s="542"/>
      <c r="M230" s="542"/>
      <c r="N230" s="543"/>
      <c r="O230" s="114"/>
    </row>
    <row r="231" spans="1:15" s="113" customFormat="1" ht="10" customHeight="1" thickTop="1" x14ac:dyDescent="0.3">
      <c r="A231" s="87"/>
      <c r="B231" s="87"/>
      <c r="C231" s="87"/>
      <c r="D231" s="87"/>
      <c r="E231" s="87"/>
      <c r="F231" s="87"/>
      <c r="G231" s="87"/>
      <c r="H231" s="87"/>
      <c r="I231" s="87"/>
      <c r="J231" s="87"/>
      <c r="K231" s="78"/>
      <c r="L231" s="78"/>
      <c r="M231" s="78"/>
      <c r="N231" s="78"/>
      <c r="O231" s="114"/>
    </row>
    <row r="232" spans="1:15" s="113" customFormat="1" ht="30.75" customHeight="1" x14ac:dyDescent="0.3">
      <c r="A232" s="189" t="s">
        <v>311</v>
      </c>
      <c r="B232" s="78"/>
      <c r="C232" s="78"/>
      <c r="D232" s="78"/>
      <c r="E232" s="78"/>
      <c r="F232" s="78"/>
      <c r="G232" s="78"/>
      <c r="H232" s="78"/>
      <c r="I232" s="78"/>
      <c r="J232" s="78"/>
      <c r="K232" s="78"/>
      <c r="L232" s="78"/>
      <c r="M232" s="78"/>
      <c r="N232" s="78"/>
      <c r="O232" s="114"/>
    </row>
    <row r="233" spans="1:15" s="113" customFormat="1" ht="10" customHeight="1" x14ac:dyDescent="0.3">
      <c r="A233" s="78"/>
      <c r="B233" s="78"/>
      <c r="C233" s="78"/>
      <c r="D233" s="78"/>
      <c r="E233" s="78"/>
      <c r="F233" s="78"/>
      <c r="G233" s="78"/>
      <c r="H233" s="78"/>
      <c r="I233" s="78"/>
      <c r="J233" s="78"/>
      <c r="K233" s="78"/>
      <c r="L233" s="78"/>
      <c r="M233" s="78"/>
      <c r="N233" s="78"/>
      <c r="O233" s="114"/>
    </row>
    <row r="234" spans="1:15" s="62" customFormat="1" ht="29.25" customHeight="1" thickBot="1" x14ac:dyDescent="0.3">
      <c r="A234" s="78"/>
      <c r="B234" s="87"/>
      <c r="C234" s="87"/>
      <c r="D234" s="553" t="s">
        <v>303</v>
      </c>
      <c r="E234" s="553"/>
      <c r="F234" s="553" t="s">
        <v>310</v>
      </c>
      <c r="G234" s="553"/>
      <c r="H234" s="553" t="s">
        <v>304</v>
      </c>
      <c r="I234" s="553"/>
      <c r="J234" s="712" t="s">
        <v>224</v>
      </c>
      <c r="K234" s="713"/>
      <c r="L234" s="713"/>
      <c r="M234" s="713"/>
      <c r="N234" s="714"/>
    </row>
    <row r="235" spans="1:15" s="62" customFormat="1" ht="35.15" customHeight="1" thickTop="1" thickBot="1" x14ac:dyDescent="0.3">
      <c r="A235" s="78"/>
      <c r="B235" s="671"/>
      <c r="C235" s="671"/>
      <c r="D235" s="665" t="str">
        <f>IF('Fiche 3-1'!D275&lt;&gt;"",'Fiche 3-1'!D275,"")</f>
        <v/>
      </c>
      <c r="E235" s="665"/>
      <c r="F235" s="665" t="str">
        <f>IF('Fiche 3-1'!G275&lt;&gt;"",'Fiche 3-1'!G275,"")</f>
        <v/>
      </c>
      <c r="G235" s="665"/>
      <c r="H235" s="526"/>
      <c r="I235" s="520"/>
      <c r="J235" s="527"/>
      <c r="K235" s="528"/>
      <c r="L235" s="528"/>
      <c r="M235" s="528"/>
      <c r="N235" s="529"/>
    </row>
    <row r="236" spans="1:15" s="62" customFormat="1" ht="35.15" customHeight="1" thickTop="1" thickBot="1" x14ac:dyDescent="0.3">
      <c r="A236" s="78"/>
      <c r="B236" s="671"/>
      <c r="C236" s="672"/>
      <c r="D236" s="665" t="str">
        <f>IF('Fiche 3-1'!D276&lt;&gt;"",'Fiche 3-1'!D276,"")</f>
        <v/>
      </c>
      <c r="E236" s="665"/>
      <c r="F236" s="665" t="str">
        <f>IF('Fiche 3-1'!G276&lt;&gt;"",'Fiche 3-1'!G276,"")</f>
        <v/>
      </c>
      <c r="G236" s="665"/>
      <c r="H236" s="526"/>
      <c r="I236" s="520"/>
      <c r="J236" s="527"/>
      <c r="K236" s="528"/>
      <c r="L236" s="528"/>
      <c r="M236" s="528"/>
      <c r="N236" s="529"/>
    </row>
    <row r="237" spans="1:15" s="62" customFormat="1" ht="35.15" customHeight="1" thickTop="1" thickBot="1" x14ac:dyDescent="0.3">
      <c r="A237" s="78"/>
      <c r="B237" s="671"/>
      <c r="C237" s="672"/>
      <c r="D237" s="665" t="str">
        <f>IF('Fiche 3-1'!D277&lt;&gt;"",'Fiche 3-1'!D277,"")</f>
        <v/>
      </c>
      <c r="E237" s="665"/>
      <c r="F237" s="665" t="str">
        <f>IF('Fiche 3-1'!G277&lt;&gt;"",'Fiche 3-1'!G277,"")</f>
        <v/>
      </c>
      <c r="G237" s="665"/>
      <c r="H237" s="526"/>
      <c r="I237" s="520"/>
      <c r="J237" s="527"/>
      <c r="K237" s="528"/>
      <c r="L237" s="528"/>
      <c r="M237" s="528"/>
      <c r="N237" s="529"/>
    </row>
    <row r="238" spans="1:15" s="113" customFormat="1" ht="7.5" customHeight="1" thickTop="1" x14ac:dyDescent="0.3">
      <c r="A238" s="115"/>
      <c r="O238" s="114"/>
    </row>
    <row r="239" spans="1:15" s="62" customFormat="1" ht="14" x14ac:dyDescent="0.3">
      <c r="A239" s="194" t="s">
        <v>301</v>
      </c>
      <c r="B239" s="66"/>
      <c r="C239" s="66"/>
      <c r="D239" s="67"/>
      <c r="E239" s="67"/>
      <c r="F239" s="67"/>
      <c r="G239" s="67"/>
      <c r="H239" s="67"/>
      <c r="I239" s="67"/>
      <c r="J239" s="68"/>
      <c r="K239" s="68"/>
      <c r="L239" s="68"/>
      <c r="M239" s="78"/>
      <c r="N239" s="78"/>
      <c r="O239" s="11"/>
    </row>
    <row r="240" spans="1:15" s="62" customFormat="1" ht="14.5" thickBot="1" x14ac:dyDescent="0.35">
      <c r="A240" s="194"/>
      <c r="B240" s="66"/>
      <c r="C240" s="66"/>
      <c r="D240" s="67"/>
      <c r="E240" s="67"/>
      <c r="F240" s="67"/>
      <c r="G240" s="67"/>
      <c r="H240" s="67"/>
      <c r="I240" s="67"/>
      <c r="J240" s="68"/>
      <c r="K240" s="68"/>
      <c r="L240" s="68"/>
      <c r="M240" s="78"/>
      <c r="N240" s="78"/>
      <c r="O240" s="11"/>
    </row>
    <row r="241" spans="1:15" s="107" customFormat="1" ht="14.25" customHeight="1" thickTop="1" thickBot="1" x14ac:dyDescent="0.3">
      <c r="A241" s="198" t="s">
        <v>335</v>
      </c>
      <c r="B241" s="205"/>
      <c r="C241" s="205"/>
      <c r="D241" s="205"/>
      <c r="E241" s="208" t="str">
        <f>IF('Fiche 3-1'!F262&gt;0,'Fiche 3-1'!F262,"")</f>
        <v/>
      </c>
      <c r="F241" s="205"/>
      <c r="G241" s="268" t="s">
        <v>436</v>
      </c>
      <c r="H241" s="205"/>
      <c r="I241" s="205"/>
      <c r="J241" s="136"/>
      <c r="K241" s="207"/>
      <c r="L241" s="205"/>
      <c r="M241" s="205"/>
      <c r="N241" s="205"/>
      <c r="O241" s="94"/>
    </row>
    <row r="242" spans="1:15" s="107" customFormat="1" ht="14.25" customHeight="1" thickTop="1" thickBot="1" x14ac:dyDescent="0.3">
      <c r="A242" s="77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94"/>
    </row>
    <row r="243" spans="1:15" s="107" customFormat="1" ht="14.25" hidden="1" customHeight="1" x14ac:dyDescent="0.25">
      <c r="A243" s="199" t="s">
        <v>266</v>
      </c>
      <c r="B243" s="78"/>
      <c r="C243" s="78"/>
      <c r="D243" s="78"/>
      <c r="E243" s="78"/>
      <c r="F243" s="78"/>
      <c r="G243" s="78"/>
      <c r="H243" s="78"/>
      <c r="I243" s="78"/>
      <c r="J243" s="78"/>
      <c r="K243" s="78"/>
      <c r="L243" s="78"/>
      <c r="M243" s="78"/>
      <c r="N243" s="78"/>
      <c r="O243" s="94"/>
    </row>
    <row r="244" spans="1:15" s="107" customFormat="1" ht="14.25" hidden="1" customHeight="1" x14ac:dyDescent="0.25">
      <c r="A244" s="86"/>
      <c r="B244" s="565"/>
      <c r="C244" s="525"/>
      <c r="D244" s="525"/>
      <c r="E244" s="525"/>
      <c r="F244" s="525"/>
      <c r="G244" s="525"/>
      <c r="H244" s="525"/>
      <c r="I244" s="525"/>
      <c r="J244" s="526"/>
      <c r="K244" s="78"/>
      <c r="L244" s="78"/>
      <c r="M244" s="78"/>
      <c r="N244" s="78"/>
      <c r="O244" s="94"/>
    </row>
    <row r="245" spans="1:15" s="107" customFormat="1" ht="14.25" hidden="1" customHeight="1" x14ac:dyDescent="0.25">
      <c r="A245" s="78"/>
      <c r="B245" s="78"/>
      <c r="C245" s="78"/>
      <c r="D245" s="78"/>
      <c r="E245" s="78"/>
      <c r="F245" s="78"/>
      <c r="G245" s="78"/>
      <c r="H245" s="78"/>
      <c r="I245" s="78"/>
      <c r="J245" s="78"/>
      <c r="K245" s="78"/>
      <c r="L245" s="78"/>
      <c r="M245" s="78"/>
      <c r="N245" s="78"/>
      <c r="O245" s="94"/>
    </row>
    <row r="246" spans="1:15" s="107" customFormat="1" ht="35.15" customHeight="1" thickTop="1" x14ac:dyDescent="0.25">
      <c r="A246" s="198" t="s">
        <v>336</v>
      </c>
      <c r="B246" s="198"/>
      <c r="C246" s="198"/>
      <c r="D246" s="78"/>
      <c r="E246" s="721"/>
      <c r="F246" s="722"/>
      <c r="G246" s="722"/>
      <c r="H246" s="722"/>
      <c r="I246" s="722"/>
      <c r="J246" s="722"/>
      <c r="K246" s="722"/>
      <c r="L246" s="722"/>
      <c r="M246" s="722"/>
      <c r="N246" s="723"/>
      <c r="O246" s="94"/>
    </row>
    <row r="247" spans="1:15" s="107" customFormat="1" ht="35.15" customHeight="1" x14ac:dyDescent="0.25">
      <c r="A247" s="78"/>
      <c r="B247" s="78"/>
      <c r="C247" s="78"/>
      <c r="D247" s="78"/>
      <c r="E247" s="724"/>
      <c r="F247" s="725"/>
      <c r="G247" s="725"/>
      <c r="H247" s="725"/>
      <c r="I247" s="725"/>
      <c r="J247" s="725"/>
      <c r="K247" s="725"/>
      <c r="L247" s="725"/>
      <c r="M247" s="725"/>
      <c r="N247" s="726"/>
      <c r="O247" s="94"/>
    </row>
    <row r="248" spans="1:15" s="107" customFormat="1" ht="35.15" customHeight="1" thickBot="1" x14ac:dyDescent="0.3">
      <c r="A248" s="78"/>
      <c r="B248" s="78"/>
      <c r="C248" s="78"/>
      <c r="D248" s="78"/>
      <c r="E248" s="727"/>
      <c r="F248" s="728"/>
      <c r="G248" s="728"/>
      <c r="H248" s="728"/>
      <c r="I248" s="728"/>
      <c r="J248" s="728"/>
      <c r="K248" s="728"/>
      <c r="L248" s="728"/>
      <c r="M248" s="728"/>
      <c r="N248" s="729"/>
      <c r="O248" s="94"/>
    </row>
    <row r="249" spans="1:15" s="62" customFormat="1" ht="14" x14ac:dyDescent="0.3">
      <c r="A249" s="194"/>
      <c r="B249" s="66"/>
      <c r="C249" s="66"/>
      <c r="D249" s="67"/>
      <c r="E249" s="67"/>
      <c r="F249" s="67"/>
      <c r="G249" s="67"/>
      <c r="H249" s="67"/>
      <c r="I249" s="67"/>
      <c r="J249" s="68"/>
      <c r="K249" s="68"/>
      <c r="L249" s="68"/>
      <c r="M249" s="78"/>
      <c r="N249" s="78"/>
      <c r="O249" s="11"/>
    </row>
    <row r="250" spans="1:15" ht="10" customHeight="1" x14ac:dyDescent="0.3">
      <c r="A250" s="80"/>
      <c r="B250" s="80"/>
      <c r="C250" s="80"/>
      <c r="D250" s="80"/>
      <c r="E250" s="80"/>
      <c r="F250" s="80"/>
      <c r="G250" s="80"/>
      <c r="H250" s="80"/>
      <c r="I250" s="80"/>
      <c r="J250" s="80"/>
      <c r="K250" s="80"/>
      <c r="L250" s="80"/>
      <c r="M250" s="80"/>
      <c r="N250" s="80"/>
      <c r="O250" s="80"/>
    </row>
    <row r="251" spans="1:15" ht="14" x14ac:dyDescent="0.3">
      <c r="A251" s="84"/>
      <c r="B251" s="84"/>
      <c r="C251" s="84"/>
      <c r="D251" s="84"/>
      <c r="E251" s="84"/>
      <c r="F251" s="84"/>
      <c r="G251" s="84"/>
      <c r="H251" s="84"/>
      <c r="I251" s="84"/>
      <c r="J251" s="84"/>
      <c r="K251" s="84"/>
      <c r="L251" s="84"/>
      <c r="M251" s="84"/>
      <c r="N251" s="84"/>
      <c r="O251" s="80"/>
    </row>
    <row r="252" spans="1:15" ht="15" x14ac:dyDescent="0.3">
      <c r="A252" s="70" t="s">
        <v>179</v>
      </c>
      <c r="B252" s="84"/>
      <c r="C252" s="84"/>
      <c r="D252" s="667" t="str">
        <f>IF('Fiche 3-1'!E283&lt;&gt;"",'Fiche 3-1'!E283,"")</f>
        <v/>
      </c>
      <c r="E252" s="668"/>
      <c r="F252" s="668"/>
      <c r="G252" s="668"/>
      <c r="H252" s="668"/>
      <c r="I252" s="668"/>
      <c r="J252" s="668"/>
      <c r="K252" s="668"/>
      <c r="L252" s="668"/>
      <c r="M252" s="669"/>
      <c r="N252" s="84"/>
      <c r="O252" s="80"/>
    </row>
    <row r="253" spans="1:15" ht="14" x14ac:dyDescent="0.3">
      <c r="A253" s="84"/>
      <c r="B253" s="84"/>
      <c r="C253" s="84"/>
      <c r="D253" s="84"/>
      <c r="E253" s="84"/>
      <c r="F253" s="84"/>
      <c r="G253" s="84"/>
      <c r="H253" s="84"/>
      <c r="I253" s="84"/>
      <c r="J253" s="84"/>
      <c r="K253" s="84"/>
      <c r="L253" s="84"/>
      <c r="M253" s="84"/>
      <c r="N253" s="84"/>
      <c r="O253" s="80"/>
    </row>
    <row r="254" spans="1:15" ht="14" x14ac:dyDescent="0.3">
      <c r="A254" s="80"/>
      <c r="B254" s="80"/>
      <c r="C254" s="80"/>
      <c r="D254" s="80"/>
      <c r="E254" s="80"/>
      <c r="F254" s="80"/>
      <c r="G254" s="80"/>
      <c r="H254" s="80"/>
      <c r="I254" s="80"/>
      <c r="J254" s="80"/>
      <c r="K254" s="80"/>
      <c r="L254" s="80"/>
      <c r="M254" s="80"/>
      <c r="N254" s="80"/>
      <c r="O254" s="80"/>
    </row>
    <row r="255" spans="1:15" s="113" customFormat="1" ht="33" customHeight="1" x14ac:dyDescent="0.3">
      <c r="A255" s="72" t="s">
        <v>17</v>
      </c>
      <c r="B255" s="670" t="str">
        <f>IF('Fiche 3-1'!C286&lt;&gt;"",'Fiche 3-1'!C286,"")</f>
        <v/>
      </c>
      <c r="C255" s="670"/>
      <c r="D255" s="670"/>
      <c r="E255" s="670"/>
      <c r="F255" s="670"/>
      <c r="G255" s="670"/>
      <c r="H255" s="670"/>
      <c r="I255" s="670"/>
      <c r="J255" s="670"/>
      <c r="K255" s="670"/>
      <c r="L255" s="670"/>
      <c r="M255" s="670"/>
      <c r="N255" s="670"/>
      <c r="O255" s="114"/>
    </row>
    <row r="256" spans="1:15" s="113" customFormat="1" ht="10" customHeight="1" thickBot="1" x14ac:dyDescent="0.35">
      <c r="A256" s="72"/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114"/>
    </row>
    <row r="257" spans="1:15" s="113" customFormat="1" ht="17.149999999999999" customHeight="1" thickTop="1" thickBot="1" x14ac:dyDescent="0.35">
      <c r="A257" s="72" t="s">
        <v>188</v>
      </c>
      <c r="B257" s="101"/>
      <c r="C257" s="94"/>
      <c r="D257" s="100" t="s">
        <v>231</v>
      </c>
      <c r="E257" s="108" t="str">
        <f>IF('Fiche 3-1'!E299&lt;&gt;"",'Fiche 3-1'!E299,"")</f>
        <v/>
      </c>
      <c r="F257" s="94"/>
      <c r="G257" s="69" t="s">
        <v>189</v>
      </c>
      <c r="H257" s="129"/>
      <c r="I257" s="77"/>
      <c r="J257" s="77"/>
      <c r="K257" s="77"/>
      <c r="L257" s="77"/>
      <c r="M257" s="77"/>
      <c r="N257" s="77"/>
      <c r="O257" s="114"/>
    </row>
    <row r="258" spans="1:15" s="113" customFormat="1" ht="17.149999999999999" customHeight="1" thickTop="1" x14ac:dyDescent="0.3">
      <c r="A258" s="93"/>
      <c r="B258" s="68"/>
      <c r="C258" s="94"/>
      <c r="D258" s="94"/>
      <c r="E258" s="94"/>
      <c r="F258" s="94"/>
      <c r="G258" s="77"/>
      <c r="H258" s="77"/>
      <c r="I258" s="77"/>
      <c r="J258" s="77"/>
      <c r="K258" s="77"/>
      <c r="L258" s="77"/>
      <c r="M258" s="77"/>
      <c r="N258" s="77"/>
      <c r="O258" s="114"/>
    </row>
    <row r="259" spans="1:15" s="113" customFormat="1" ht="17.149999999999999" customHeight="1" thickBot="1" x14ac:dyDescent="0.35">
      <c r="A259" s="93" t="s">
        <v>232</v>
      </c>
      <c r="B259" s="68"/>
      <c r="C259" s="94"/>
      <c r="D259" s="94"/>
      <c r="E259" s="94"/>
      <c r="F259" s="94"/>
      <c r="G259" s="77"/>
      <c r="H259" s="77"/>
      <c r="I259" s="77"/>
      <c r="J259" s="77"/>
      <c r="K259" s="77"/>
      <c r="L259" s="77"/>
      <c r="M259" s="77"/>
      <c r="N259" s="77"/>
      <c r="O259" s="114"/>
    </row>
    <row r="260" spans="1:15" s="113" customFormat="1" ht="35.15" customHeight="1" thickTop="1" x14ac:dyDescent="0.3">
      <c r="A260" s="76"/>
      <c r="B260" s="535"/>
      <c r="C260" s="536"/>
      <c r="D260" s="536"/>
      <c r="E260" s="536"/>
      <c r="F260" s="536"/>
      <c r="G260" s="536"/>
      <c r="H260" s="536"/>
      <c r="I260" s="536"/>
      <c r="J260" s="536"/>
      <c r="K260" s="536"/>
      <c r="L260" s="536"/>
      <c r="M260" s="536"/>
      <c r="N260" s="537"/>
      <c r="O260" s="114"/>
    </row>
    <row r="261" spans="1:15" s="113" customFormat="1" ht="35.15" customHeight="1" x14ac:dyDescent="0.3">
      <c r="A261" s="77"/>
      <c r="B261" s="538"/>
      <c r="C261" s="539"/>
      <c r="D261" s="539"/>
      <c r="E261" s="539"/>
      <c r="F261" s="539"/>
      <c r="G261" s="539"/>
      <c r="H261" s="539"/>
      <c r="I261" s="539"/>
      <c r="J261" s="539"/>
      <c r="K261" s="539"/>
      <c r="L261" s="539"/>
      <c r="M261" s="539"/>
      <c r="N261" s="540"/>
      <c r="O261" s="114"/>
    </row>
    <row r="262" spans="1:15" s="113" customFormat="1" ht="35.15" customHeight="1" thickBot="1" x14ac:dyDescent="0.35">
      <c r="A262" s="77"/>
      <c r="B262" s="541"/>
      <c r="C262" s="542"/>
      <c r="D262" s="542"/>
      <c r="E262" s="542"/>
      <c r="F262" s="542"/>
      <c r="G262" s="542"/>
      <c r="H262" s="542"/>
      <c r="I262" s="542"/>
      <c r="J262" s="542"/>
      <c r="K262" s="542"/>
      <c r="L262" s="542"/>
      <c r="M262" s="542"/>
      <c r="N262" s="543"/>
      <c r="O262" s="114"/>
    </row>
    <row r="263" spans="1:15" s="113" customFormat="1" ht="17.149999999999999" customHeight="1" thickTop="1" thickBot="1" x14ac:dyDescent="0.35">
      <c r="A263" s="77"/>
      <c r="B263" s="65"/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114"/>
    </row>
    <row r="264" spans="1:15" s="113" customFormat="1" ht="17.149999999999999" customHeight="1" thickTop="1" thickBot="1" x14ac:dyDescent="0.35">
      <c r="A264" s="72" t="s">
        <v>18</v>
      </c>
      <c r="B264" s="77"/>
      <c r="C264" s="77"/>
      <c r="D264" s="109" t="str">
        <f>IF('Fiche 3-1'!E301&lt;&gt;"",'Fiche 3-1'!E301,"")</f>
        <v/>
      </c>
      <c r="E264" s="77"/>
      <c r="F264" s="77"/>
      <c r="G264" s="72" t="s">
        <v>19</v>
      </c>
      <c r="H264" s="77"/>
      <c r="I264" s="127"/>
      <c r="J264" s="77"/>
      <c r="K264" s="77"/>
      <c r="L264" s="77"/>
      <c r="M264" s="77"/>
      <c r="N264" s="77"/>
      <c r="O264" s="114"/>
    </row>
    <row r="265" spans="1:15" s="113" customFormat="1" ht="17.149999999999999" customHeight="1" thickTop="1" x14ac:dyDescent="0.3">
      <c r="A265" s="77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114"/>
    </row>
    <row r="266" spans="1:15" s="113" customFormat="1" ht="17.149999999999999" customHeight="1" thickBot="1" x14ac:dyDescent="0.35">
      <c r="A266" s="81" t="s">
        <v>20</v>
      </c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114"/>
    </row>
    <row r="267" spans="1:15" s="113" customFormat="1" ht="35.15" customHeight="1" thickTop="1" x14ac:dyDescent="0.3">
      <c r="A267" s="77"/>
      <c r="B267" s="535"/>
      <c r="C267" s="536"/>
      <c r="D267" s="536"/>
      <c r="E267" s="536"/>
      <c r="F267" s="536"/>
      <c r="G267" s="536"/>
      <c r="H267" s="536"/>
      <c r="I267" s="536"/>
      <c r="J267" s="536"/>
      <c r="K267" s="536"/>
      <c r="L267" s="536"/>
      <c r="M267" s="536"/>
      <c r="N267" s="537"/>
      <c r="O267" s="114"/>
    </row>
    <row r="268" spans="1:15" s="113" customFormat="1" ht="35.15" customHeight="1" x14ac:dyDescent="0.3">
      <c r="A268" s="77"/>
      <c r="B268" s="538"/>
      <c r="C268" s="539"/>
      <c r="D268" s="539"/>
      <c r="E268" s="539"/>
      <c r="F268" s="539"/>
      <c r="G268" s="539"/>
      <c r="H268" s="539"/>
      <c r="I268" s="539"/>
      <c r="J268" s="539"/>
      <c r="K268" s="539"/>
      <c r="L268" s="539"/>
      <c r="M268" s="539"/>
      <c r="N268" s="540"/>
      <c r="O268" s="114"/>
    </row>
    <row r="269" spans="1:15" s="113" customFormat="1" ht="35.15" customHeight="1" thickBot="1" x14ac:dyDescent="0.35">
      <c r="A269" s="6"/>
      <c r="B269" s="541"/>
      <c r="C269" s="542"/>
      <c r="D269" s="542"/>
      <c r="E269" s="542"/>
      <c r="F269" s="542"/>
      <c r="G269" s="542"/>
      <c r="H269" s="542"/>
      <c r="I269" s="542"/>
      <c r="J269" s="542"/>
      <c r="K269" s="542"/>
      <c r="L269" s="542"/>
      <c r="M269" s="542"/>
      <c r="N269" s="543"/>
      <c r="O269" s="114"/>
    </row>
    <row r="270" spans="1:15" s="113" customFormat="1" ht="17.149999999999999" customHeight="1" thickTop="1" x14ac:dyDescent="0.3">
      <c r="A270" s="97"/>
      <c r="B270" s="103"/>
      <c r="C270" s="103"/>
      <c r="D270" s="103"/>
      <c r="E270" s="103"/>
      <c r="F270" s="103"/>
      <c r="G270" s="103"/>
      <c r="H270" s="103"/>
      <c r="I270" s="103"/>
      <c r="J270" s="103"/>
      <c r="K270" s="103"/>
      <c r="L270" s="103"/>
      <c r="M270" s="103"/>
      <c r="N270" s="103"/>
      <c r="O270" s="114"/>
    </row>
    <row r="271" spans="1:15" s="113" customFormat="1" ht="17.149999999999999" customHeight="1" thickBot="1" x14ac:dyDescent="0.35">
      <c r="A271" s="179" t="s">
        <v>290</v>
      </c>
      <c r="B271" s="103"/>
      <c r="C271" s="103"/>
      <c r="D271" s="103"/>
      <c r="E271" s="103"/>
      <c r="F271" s="103"/>
      <c r="G271" s="103"/>
      <c r="H271" s="103"/>
      <c r="I271" s="103"/>
      <c r="J271" s="103"/>
      <c r="K271" s="103"/>
      <c r="L271" s="103"/>
      <c r="M271" s="103"/>
      <c r="N271" s="103"/>
      <c r="O271" s="114"/>
    </row>
    <row r="272" spans="1:15" s="113" customFormat="1" ht="35.15" customHeight="1" thickTop="1" x14ac:dyDescent="0.3">
      <c r="A272" s="97"/>
      <c r="B272" s="535"/>
      <c r="C272" s="536"/>
      <c r="D272" s="536"/>
      <c r="E272" s="536"/>
      <c r="F272" s="536"/>
      <c r="G272" s="536"/>
      <c r="H272" s="536"/>
      <c r="I272" s="536"/>
      <c r="J272" s="536"/>
      <c r="K272" s="536"/>
      <c r="L272" s="536"/>
      <c r="M272" s="536"/>
      <c r="N272" s="537"/>
      <c r="O272" s="114"/>
    </row>
    <row r="273" spans="1:15" s="113" customFormat="1" ht="35.15" customHeight="1" x14ac:dyDescent="0.3">
      <c r="A273" s="97"/>
      <c r="B273" s="538"/>
      <c r="C273" s="539"/>
      <c r="D273" s="539"/>
      <c r="E273" s="539"/>
      <c r="F273" s="539"/>
      <c r="G273" s="539"/>
      <c r="H273" s="539"/>
      <c r="I273" s="539"/>
      <c r="J273" s="539"/>
      <c r="K273" s="539"/>
      <c r="L273" s="539"/>
      <c r="M273" s="539"/>
      <c r="N273" s="540"/>
      <c r="O273" s="114"/>
    </row>
    <row r="274" spans="1:15" s="113" customFormat="1" ht="35.15" customHeight="1" thickBot="1" x14ac:dyDescent="0.35">
      <c r="A274" s="97"/>
      <c r="B274" s="541"/>
      <c r="C274" s="542"/>
      <c r="D274" s="542"/>
      <c r="E274" s="542"/>
      <c r="F274" s="542"/>
      <c r="G274" s="542"/>
      <c r="H274" s="542"/>
      <c r="I274" s="542"/>
      <c r="J274" s="542"/>
      <c r="K274" s="542"/>
      <c r="L274" s="542"/>
      <c r="M274" s="542"/>
      <c r="N274" s="543"/>
      <c r="O274" s="114"/>
    </row>
    <row r="275" spans="1:15" s="113" customFormat="1" ht="17.149999999999999" customHeight="1" thickTop="1" thickBot="1" x14ac:dyDescent="0.35">
      <c r="A275" s="97"/>
      <c r="B275" s="103"/>
      <c r="C275" s="103"/>
      <c r="D275" s="103"/>
      <c r="E275" s="103"/>
      <c r="F275" s="103"/>
      <c r="G275" s="103"/>
      <c r="H275" s="103"/>
      <c r="I275" s="103"/>
      <c r="J275" s="103"/>
      <c r="K275" s="103"/>
      <c r="L275" s="103"/>
      <c r="M275" s="103"/>
      <c r="N275" s="103"/>
      <c r="O275" s="114"/>
    </row>
    <row r="276" spans="1:15" s="113" customFormat="1" ht="17.149999999999999" customHeight="1" thickTop="1" thickBot="1" x14ac:dyDescent="0.35">
      <c r="A276" s="73" t="s">
        <v>233</v>
      </c>
      <c r="B276" s="103"/>
      <c r="C276" s="103"/>
      <c r="D276" s="103"/>
      <c r="E276" s="104" t="s">
        <v>234</v>
      </c>
      <c r="F276" s="110" t="str">
        <f>IF('Fiche 3-1'!F289&lt;&gt;"",'Fiche 3-1'!F289,"")</f>
        <v/>
      </c>
      <c r="G276" s="103"/>
      <c r="H276" s="104" t="s">
        <v>305</v>
      </c>
      <c r="I276" s="128"/>
      <c r="J276" s="196" t="s">
        <v>323</v>
      </c>
      <c r="K276" s="187"/>
      <c r="L276" s="709" t="s">
        <v>324</v>
      </c>
      <c r="M276" s="710"/>
      <c r="N276" s="187"/>
      <c r="O276" s="114"/>
    </row>
    <row r="277" spans="1:15" s="113" customFormat="1" ht="17.149999999999999" customHeight="1" thickTop="1" x14ac:dyDescent="0.3">
      <c r="A277" s="97"/>
      <c r="B277" s="103"/>
      <c r="C277" s="103"/>
      <c r="D277" s="103"/>
      <c r="E277" s="103"/>
      <c r="F277" s="103"/>
      <c r="G277" s="103"/>
      <c r="H277" s="103"/>
      <c r="I277" s="103"/>
      <c r="J277" s="103"/>
      <c r="K277" s="103"/>
      <c r="L277" s="103"/>
      <c r="M277" s="103"/>
      <c r="N277" s="103"/>
      <c r="O277" s="114"/>
    </row>
    <row r="278" spans="1:15" s="113" customFormat="1" ht="17.149999999999999" customHeight="1" thickBot="1" x14ac:dyDescent="0.35">
      <c r="A278" s="105" t="s">
        <v>235</v>
      </c>
      <c r="B278" s="87"/>
      <c r="C278" s="87"/>
      <c r="D278" s="87"/>
      <c r="E278" s="87"/>
      <c r="F278" s="87"/>
      <c r="G278" s="87"/>
      <c r="H278" s="87"/>
      <c r="I278" s="87"/>
      <c r="J278" s="87"/>
      <c r="K278" s="103"/>
      <c r="L278" s="103"/>
      <c r="M278" s="103"/>
      <c r="N278" s="103"/>
      <c r="O278" s="114"/>
    </row>
    <row r="279" spans="1:15" s="113" customFormat="1" ht="35.15" customHeight="1" thickTop="1" x14ac:dyDescent="0.3">
      <c r="A279" s="87"/>
      <c r="B279" s="535"/>
      <c r="C279" s="536"/>
      <c r="D279" s="536"/>
      <c r="E279" s="536"/>
      <c r="F279" s="536"/>
      <c r="G279" s="536"/>
      <c r="H279" s="536"/>
      <c r="I279" s="536"/>
      <c r="J279" s="536"/>
      <c r="K279" s="536"/>
      <c r="L279" s="536"/>
      <c r="M279" s="536"/>
      <c r="N279" s="537"/>
      <c r="O279" s="114"/>
    </row>
    <row r="280" spans="1:15" s="113" customFormat="1" ht="35.15" customHeight="1" x14ac:dyDescent="0.3">
      <c r="A280" s="87"/>
      <c r="B280" s="538"/>
      <c r="C280" s="539"/>
      <c r="D280" s="539"/>
      <c r="E280" s="539"/>
      <c r="F280" s="539"/>
      <c r="G280" s="539"/>
      <c r="H280" s="539"/>
      <c r="I280" s="539"/>
      <c r="J280" s="539"/>
      <c r="K280" s="539"/>
      <c r="L280" s="539"/>
      <c r="M280" s="539"/>
      <c r="N280" s="540"/>
      <c r="O280" s="114"/>
    </row>
    <row r="281" spans="1:15" s="113" customFormat="1" ht="35.15" customHeight="1" thickBot="1" x14ac:dyDescent="0.35">
      <c r="A281" s="87"/>
      <c r="B281" s="541"/>
      <c r="C281" s="542"/>
      <c r="D281" s="542"/>
      <c r="E281" s="542"/>
      <c r="F281" s="542"/>
      <c r="G281" s="542"/>
      <c r="H281" s="542"/>
      <c r="I281" s="542"/>
      <c r="J281" s="542"/>
      <c r="K281" s="542"/>
      <c r="L281" s="542"/>
      <c r="M281" s="542"/>
      <c r="N281" s="543"/>
      <c r="O281" s="114"/>
    </row>
    <row r="282" spans="1:15" s="113" customFormat="1" ht="12.75" customHeight="1" thickTop="1" x14ac:dyDescent="0.3">
      <c r="A282" s="87"/>
      <c r="B282" s="87"/>
      <c r="C282" s="87"/>
      <c r="D282" s="87"/>
      <c r="E282" s="87"/>
      <c r="F282" s="87"/>
      <c r="G282" s="87"/>
      <c r="H282" s="87"/>
      <c r="I282" s="87"/>
      <c r="J282" s="87"/>
      <c r="K282" s="78"/>
      <c r="L282" s="78"/>
      <c r="M282" s="78"/>
      <c r="N282" s="78"/>
      <c r="O282" s="114"/>
    </row>
    <row r="283" spans="1:15" s="113" customFormat="1" ht="17.25" customHeight="1" x14ac:dyDescent="0.3">
      <c r="A283" s="189" t="s">
        <v>311</v>
      </c>
      <c r="B283" s="78"/>
      <c r="C283" s="78"/>
      <c r="D283" s="78"/>
      <c r="E283" s="78"/>
      <c r="F283" s="78"/>
      <c r="G283" s="78"/>
      <c r="H283" s="78"/>
      <c r="I283" s="78"/>
      <c r="J283" s="78"/>
      <c r="K283" s="78"/>
      <c r="L283" s="78"/>
      <c r="M283" s="78"/>
      <c r="N283" s="78"/>
      <c r="O283" s="114"/>
    </row>
    <row r="284" spans="1:15" s="113" customFormat="1" ht="12.75" customHeight="1" x14ac:dyDescent="0.3">
      <c r="A284" s="78"/>
      <c r="B284" s="78"/>
      <c r="C284" s="78"/>
      <c r="D284" s="78"/>
      <c r="E284" s="78"/>
      <c r="F284" s="78"/>
      <c r="G284" s="78"/>
      <c r="H284" s="78"/>
      <c r="I284" s="78"/>
      <c r="J284" s="78"/>
      <c r="K284" s="78"/>
      <c r="L284" s="78"/>
      <c r="M284" s="78"/>
      <c r="N284" s="78"/>
      <c r="O284" s="114"/>
    </row>
    <row r="285" spans="1:15" s="62" customFormat="1" ht="29.25" customHeight="1" thickBot="1" x14ac:dyDescent="0.3">
      <c r="A285" s="78"/>
      <c r="B285" s="87"/>
      <c r="C285" s="87"/>
      <c r="D285" s="553" t="s">
        <v>303</v>
      </c>
      <c r="E285" s="553"/>
      <c r="F285" s="553" t="s">
        <v>310</v>
      </c>
      <c r="G285" s="553"/>
      <c r="H285" s="553" t="s">
        <v>304</v>
      </c>
      <c r="I285" s="553"/>
      <c r="J285" s="712" t="s">
        <v>224</v>
      </c>
      <c r="K285" s="713"/>
      <c r="L285" s="713"/>
      <c r="M285" s="713"/>
      <c r="N285" s="714"/>
    </row>
    <row r="286" spans="1:15" s="62" customFormat="1" ht="35.15" customHeight="1" thickTop="1" thickBot="1" x14ac:dyDescent="0.3">
      <c r="A286" s="78"/>
      <c r="B286" s="671"/>
      <c r="C286" s="671"/>
      <c r="D286" s="665" t="str">
        <f>IF('Fiche 3-1'!D321&lt;&gt;"",'Fiche 3-1'!D321,"")</f>
        <v/>
      </c>
      <c r="E286" s="665"/>
      <c r="F286" s="665" t="str">
        <f>IF('Fiche 3-1'!G321&lt;&gt;"",'Fiche 3-1'!G321,"")</f>
        <v/>
      </c>
      <c r="G286" s="665"/>
      <c r="H286" s="526"/>
      <c r="I286" s="520"/>
      <c r="J286" s="527"/>
      <c r="K286" s="528"/>
      <c r="L286" s="528"/>
      <c r="M286" s="528"/>
      <c r="N286" s="529"/>
    </row>
    <row r="287" spans="1:15" s="62" customFormat="1" ht="35.15" customHeight="1" thickTop="1" thickBot="1" x14ac:dyDescent="0.3">
      <c r="A287" s="78"/>
      <c r="B287" s="671"/>
      <c r="C287" s="672"/>
      <c r="D287" s="665" t="str">
        <f>IF('Fiche 3-1'!D322&lt;&gt;"",'Fiche 3-1'!D322,"")</f>
        <v/>
      </c>
      <c r="E287" s="665"/>
      <c r="F287" s="665" t="str">
        <f>IF('Fiche 3-1'!G322&lt;&gt;"",'Fiche 3-1'!G322,"")</f>
        <v/>
      </c>
      <c r="G287" s="665"/>
      <c r="H287" s="526"/>
      <c r="I287" s="520"/>
      <c r="J287" s="527"/>
      <c r="K287" s="528"/>
      <c r="L287" s="528"/>
      <c r="M287" s="528"/>
      <c r="N287" s="529"/>
    </row>
    <row r="288" spans="1:15" s="62" customFormat="1" ht="35.15" customHeight="1" thickTop="1" thickBot="1" x14ac:dyDescent="0.3">
      <c r="A288" s="78"/>
      <c r="B288" s="671"/>
      <c r="C288" s="672"/>
      <c r="D288" s="665" t="str">
        <f>IF('Fiche 3-1'!D323&lt;&gt;"",'Fiche 3-1'!D323,"")</f>
        <v/>
      </c>
      <c r="E288" s="665"/>
      <c r="F288" s="665" t="str">
        <f>IF('Fiche 3-1'!G323&lt;&gt;"",'Fiche 3-1'!G323,"")</f>
        <v/>
      </c>
      <c r="G288" s="665"/>
      <c r="H288" s="526"/>
      <c r="I288" s="520"/>
      <c r="J288" s="527"/>
      <c r="K288" s="528"/>
      <c r="L288" s="528"/>
      <c r="M288" s="528"/>
      <c r="N288" s="529"/>
    </row>
    <row r="289" spans="1:15" s="113" customFormat="1" ht="6" customHeight="1" thickTop="1" x14ac:dyDescent="0.3">
      <c r="A289" s="102"/>
      <c r="O289" s="114"/>
    </row>
    <row r="290" spans="1:15" s="113" customFormat="1" ht="14" x14ac:dyDescent="0.3">
      <c r="A290" s="194" t="s">
        <v>301</v>
      </c>
      <c r="B290" s="66"/>
      <c r="C290" s="66"/>
      <c r="D290" s="67"/>
      <c r="E290" s="67"/>
      <c r="F290" s="67"/>
      <c r="G290" s="67"/>
      <c r="H290" s="67"/>
      <c r="I290" s="67"/>
      <c r="J290" s="68"/>
      <c r="K290" s="68"/>
      <c r="L290" s="68"/>
      <c r="M290" s="78"/>
      <c r="N290" s="78"/>
      <c r="O290" s="114"/>
    </row>
    <row r="291" spans="1:15" s="113" customFormat="1" ht="14.5" thickBot="1" x14ac:dyDescent="0.35">
      <c r="A291" s="194"/>
      <c r="B291" s="66"/>
      <c r="C291" s="66"/>
      <c r="D291" s="67"/>
      <c r="E291" s="67"/>
      <c r="F291" s="67"/>
      <c r="G291" s="67"/>
      <c r="H291" s="67"/>
      <c r="I291" s="67"/>
      <c r="J291" s="68"/>
      <c r="K291" s="68"/>
      <c r="L291" s="68"/>
      <c r="M291" s="78"/>
      <c r="N291" s="78"/>
      <c r="O291" s="114"/>
    </row>
    <row r="292" spans="1:15" s="107" customFormat="1" ht="14.25" customHeight="1" thickTop="1" thickBot="1" x14ac:dyDescent="0.3">
      <c r="A292" s="198" t="s">
        <v>335</v>
      </c>
      <c r="B292" s="205"/>
      <c r="C292" s="205"/>
      <c r="D292" s="205"/>
      <c r="E292" s="208" t="str">
        <f>IF('Fiche 3-1'!F308&gt;0,'Fiche 3-1'!F308,"")</f>
        <v/>
      </c>
      <c r="F292" s="205"/>
      <c r="G292" s="268" t="s">
        <v>436</v>
      </c>
      <c r="H292" s="205"/>
      <c r="I292" s="205"/>
      <c r="J292" s="136"/>
      <c r="K292" s="207"/>
      <c r="L292" s="205"/>
      <c r="M292" s="205"/>
      <c r="N292" s="205"/>
      <c r="O292" s="94"/>
    </row>
    <row r="293" spans="1:15" s="107" customFormat="1" ht="14.25" customHeight="1" thickTop="1" thickBot="1" x14ac:dyDescent="0.3">
      <c r="A293" s="77"/>
      <c r="B293" s="77"/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94"/>
    </row>
    <row r="294" spans="1:15" s="107" customFormat="1" ht="14.25" hidden="1" customHeight="1" x14ac:dyDescent="0.25">
      <c r="A294" s="199" t="s">
        <v>266</v>
      </c>
      <c r="B294" s="78"/>
      <c r="C294" s="78"/>
      <c r="D294" s="78"/>
      <c r="E294" s="78"/>
      <c r="F294" s="78"/>
      <c r="G294" s="78"/>
      <c r="H294" s="78"/>
      <c r="I294" s="78"/>
      <c r="J294" s="78"/>
      <c r="K294" s="78"/>
      <c r="L294" s="78"/>
      <c r="M294" s="78"/>
      <c r="N294" s="78"/>
      <c r="O294" s="94"/>
    </row>
    <row r="295" spans="1:15" s="107" customFormat="1" ht="14.25" hidden="1" customHeight="1" x14ac:dyDescent="0.25">
      <c r="A295" s="86"/>
      <c r="B295" s="565"/>
      <c r="C295" s="525"/>
      <c r="D295" s="525"/>
      <c r="E295" s="525"/>
      <c r="F295" s="525"/>
      <c r="G295" s="525"/>
      <c r="H295" s="525"/>
      <c r="I295" s="525"/>
      <c r="J295" s="526"/>
      <c r="K295" s="78"/>
      <c r="L295" s="78"/>
      <c r="M295" s="78"/>
      <c r="N295" s="78"/>
      <c r="O295" s="94"/>
    </row>
    <row r="296" spans="1:15" s="107" customFormat="1" ht="14.25" hidden="1" customHeight="1" x14ac:dyDescent="0.25">
      <c r="A296" s="78"/>
      <c r="B296" s="78"/>
      <c r="C296" s="78"/>
      <c r="D296" s="78"/>
      <c r="E296" s="78"/>
      <c r="F296" s="78"/>
      <c r="G296" s="78"/>
      <c r="H296" s="78"/>
      <c r="I296" s="78"/>
      <c r="J296" s="78"/>
      <c r="K296" s="78"/>
      <c r="L296" s="78"/>
      <c r="M296" s="78"/>
      <c r="N296" s="78"/>
      <c r="O296" s="94"/>
    </row>
    <row r="297" spans="1:15" s="107" customFormat="1" ht="35.15" customHeight="1" thickTop="1" x14ac:dyDescent="0.25">
      <c r="A297" s="198" t="s">
        <v>336</v>
      </c>
      <c r="B297" s="198"/>
      <c r="C297" s="198"/>
      <c r="D297" s="78"/>
      <c r="E297" s="721"/>
      <c r="F297" s="722"/>
      <c r="G297" s="722"/>
      <c r="H297" s="722"/>
      <c r="I297" s="722"/>
      <c r="J297" s="722"/>
      <c r="K297" s="722"/>
      <c r="L297" s="722"/>
      <c r="M297" s="722"/>
      <c r="N297" s="723"/>
      <c r="O297" s="94"/>
    </row>
    <row r="298" spans="1:15" s="107" customFormat="1" ht="35.15" customHeight="1" x14ac:dyDescent="0.25">
      <c r="A298" s="78"/>
      <c r="B298" s="78"/>
      <c r="C298" s="78"/>
      <c r="D298" s="78"/>
      <c r="E298" s="724"/>
      <c r="F298" s="725"/>
      <c r="G298" s="725"/>
      <c r="H298" s="725"/>
      <c r="I298" s="725"/>
      <c r="J298" s="725"/>
      <c r="K298" s="725"/>
      <c r="L298" s="725"/>
      <c r="M298" s="725"/>
      <c r="N298" s="726"/>
      <c r="O298" s="94"/>
    </row>
    <row r="299" spans="1:15" s="107" customFormat="1" ht="35.15" customHeight="1" thickBot="1" x14ac:dyDescent="0.3">
      <c r="A299" s="78"/>
      <c r="B299" s="78"/>
      <c r="C299" s="78"/>
      <c r="D299" s="78"/>
      <c r="E299" s="727"/>
      <c r="F299" s="728"/>
      <c r="G299" s="728"/>
      <c r="H299" s="728"/>
      <c r="I299" s="728"/>
      <c r="J299" s="728"/>
      <c r="K299" s="728"/>
      <c r="L299" s="728"/>
      <c r="M299" s="728"/>
      <c r="N299" s="729"/>
      <c r="O299" s="94"/>
    </row>
    <row r="300" spans="1:15" s="113" customFormat="1" ht="14" x14ac:dyDescent="0.3">
      <c r="A300" s="194"/>
      <c r="B300" s="66"/>
      <c r="C300" s="66"/>
      <c r="D300" s="67"/>
      <c r="E300" s="67"/>
      <c r="F300" s="67"/>
      <c r="G300" s="67"/>
      <c r="H300" s="67"/>
      <c r="I300" s="67"/>
      <c r="J300" s="68"/>
      <c r="K300" s="68"/>
      <c r="L300" s="68"/>
      <c r="M300" s="78"/>
      <c r="N300" s="78"/>
      <c r="O300" s="114"/>
    </row>
    <row r="301" spans="1:15" s="113" customFormat="1" ht="14" x14ac:dyDescent="0.3">
      <c r="A301" s="194"/>
      <c r="B301" s="66"/>
      <c r="C301" s="66"/>
      <c r="D301" s="67"/>
      <c r="E301" s="67"/>
      <c r="F301" s="67"/>
      <c r="G301" s="67"/>
      <c r="H301" s="67"/>
      <c r="I301" s="67"/>
      <c r="J301" s="68"/>
      <c r="K301" s="68"/>
      <c r="L301" s="68"/>
      <c r="M301" s="78"/>
      <c r="N301" s="78"/>
      <c r="O301" s="114"/>
    </row>
    <row r="302" spans="1:15" s="113" customFormat="1" ht="14" x14ac:dyDescent="0.3">
      <c r="A302" s="84"/>
      <c r="B302" s="84"/>
      <c r="C302" s="84"/>
      <c r="D302" s="84"/>
      <c r="E302" s="84"/>
      <c r="F302" s="84"/>
      <c r="G302" s="84"/>
      <c r="H302" s="84"/>
      <c r="I302" s="84"/>
      <c r="J302" s="84"/>
      <c r="K302" s="84"/>
      <c r="L302" s="84"/>
      <c r="M302" s="84"/>
      <c r="N302" s="84"/>
      <c r="O302" s="114"/>
    </row>
    <row r="303" spans="1:15" s="113" customFormat="1" ht="15" x14ac:dyDescent="0.3">
      <c r="A303" s="70" t="s">
        <v>459</v>
      </c>
      <c r="B303" s="84"/>
      <c r="C303" s="84"/>
      <c r="D303" s="667" t="str">
        <f>IF('Fiche 3-1'!E330&lt;&gt;"",'Fiche 3-1'!E330,"")</f>
        <v/>
      </c>
      <c r="E303" s="668"/>
      <c r="F303" s="668"/>
      <c r="G303" s="668"/>
      <c r="H303" s="668"/>
      <c r="I303" s="668"/>
      <c r="J303" s="668"/>
      <c r="K303" s="668"/>
      <c r="L303" s="668"/>
      <c r="M303" s="669"/>
      <c r="N303" s="84"/>
      <c r="O303" s="114"/>
    </row>
    <row r="304" spans="1:15" s="113" customFormat="1" ht="14" x14ac:dyDescent="0.3">
      <c r="A304" s="84"/>
      <c r="B304" s="84"/>
      <c r="C304" s="84"/>
      <c r="D304" s="84"/>
      <c r="E304" s="84"/>
      <c r="F304" s="84"/>
      <c r="G304" s="84"/>
      <c r="H304" s="84"/>
      <c r="I304" s="84"/>
      <c r="J304" s="84"/>
      <c r="K304" s="84"/>
      <c r="L304" s="84"/>
      <c r="M304" s="84"/>
      <c r="N304" s="84"/>
      <c r="O304" s="114"/>
    </row>
    <row r="305" spans="1:15" s="113" customFormat="1" ht="14" x14ac:dyDescent="0.3">
      <c r="A305" s="80"/>
      <c r="B305" s="80"/>
      <c r="C305" s="80"/>
      <c r="D305" s="80"/>
      <c r="E305" s="80"/>
      <c r="F305" s="80"/>
      <c r="G305" s="80"/>
      <c r="H305" s="80"/>
      <c r="I305" s="80"/>
      <c r="J305" s="80"/>
      <c r="K305" s="80"/>
      <c r="L305" s="80"/>
      <c r="M305" s="80"/>
      <c r="N305" s="80"/>
      <c r="O305" s="114"/>
    </row>
    <row r="306" spans="1:15" s="113" customFormat="1" ht="14" x14ac:dyDescent="0.3">
      <c r="A306" s="290" t="s">
        <v>17</v>
      </c>
      <c r="B306" s="670" t="str">
        <f>IF('Fiche 3-1'!C333&lt;&gt;"",'Fiche 3-1'!C333,"")</f>
        <v/>
      </c>
      <c r="C306" s="670"/>
      <c r="D306" s="670"/>
      <c r="E306" s="670"/>
      <c r="F306" s="670"/>
      <c r="G306" s="670"/>
      <c r="H306" s="670"/>
      <c r="I306" s="670"/>
      <c r="J306" s="670"/>
      <c r="K306" s="670"/>
      <c r="L306" s="670"/>
      <c r="M306" s="670"/>
      <c r="N306" s="670"/>
      <c r="O306" s="114"/>
    </row>
    <row r="307" spans="1:15" s="113" customFormat="1" ht="14.5" thickBot="1" x14ac:dyDescent="0.35">
      <c r="A307" s="290"/>
      <c r="B307" s="294"/>
      <c r="C307" s="294"/>
      <c r="D307" s="294"/>
      <c r="E307" s="294"/>
      <c r="F307" s="294"/>
      <c r="G307" s="294"/>
      <c r="H307" s="294"/>
      <c r="I307" s="294"/>
      <c r="J307" s="294"/>
      <c r="K307" s="294"/>
      <c r="L307" s="294"/>
      <c r="M307" s="294"/>
      <c r="N307" s="294"/>
      <c r="O307" s="114"/>
    </row>
    <row r="308" spans="1:15" s="113" customFormat="1" ht="15" thickTop="1" thickBot="1" x14ac:dyDescent="0.35">
      <c r="A308" s="290" t="s">
        <v>188</v>
      </c>
      <c r="B308" s="101"/>
      <c r="C308" s="94"/>
      <c r="D308" s="100" t="s">
        <v>231</v>
      </c>
      <c r="E308" s="108" t="str">
        <f>IF('Fiche 3-1'!E346&lt;&gt;"",'Fiche 3-1'!E346,"")</f>
        <v/>
      </c>
      <c r="F308" s="94"/>
      <c r="G308" s="69" t="s">
        <v>189</v>
      </c>
      <c r="H308" s="129"/>
      <c r="I308" s="77"/>
      <c r="J308" s="77"/>
      <c r="K308" s="77"/>
      <c r="L308" s="77"/>
      <c r="M308" s="77"/>
      <c r="N308" s="77"/>
      <c r="O308" s="114"/>
    </row>
    <row r="309" spans="1:15" s="113" customFormat="1" ht="14.5" thickTop="1" x14ac:dyDescent="0.3">
      <c r="A309" s="93"/>
      <c r="B309" s="68"/>
      <c r="C309" s="94"/>
      <c r="D309" s="94"/>
      <c r="E309" s="94"/>
      <c r="F309" s="94"/>
      <c r="G309" s="77"/>
      <c r="H309" s="77"/>
      <c r="I309" s="77"/>
      <c r="J309" s="77"/>
      <c r="K309" s="77"/>
      <c r="L309" s="77"/>
      <c r="M309" s="77"/>
      <c r="N309" s="77"/>
      <c r="O309" s="114"/>
    </row>
    <row r="310" spans="1:15" s="113" customFormat="1" ht="14.5" thickBot="1" x14ac:dyDescent="0.35">
      <c r="A310" s="93" t="s">
        <v>232</v>
      </c>
      <c r="B310" s="68"/>
      <c r="C310" s="94"/>
      <c r="D310" s="94"/>
      <c r="E310" s="94"/>
      <c r="F310" s="94"/>
      <c r="G310" s="77"/>
      <c r="H310" s="77"/>
      <c r="I310" s="77"/>
      <c r="J310" s="77"/>
      <c r="K310" s="77"/>
      <c r="L310" s="77"/>
      <c r="M310" s="77"/>
      <c r="N310" s="77"/>
      <c r="O310" s="114"/>
    </row>
    <row r="311" spans="1:15" s="113" customFormat="1" ht="35.15" customHeight="1" thickTop="1" x14ac:dyDescent="0.3">
      <c r="A311" s="76"/>
      <c r="B311" s="535"/>
      <c r="C311" s="536"/>
      <c r="D311" s="536"/>
      <c r="E311" s="536"/>
      <c r="F311" s="536"/>
      <c r="G311" s="536"/>
      <c r="H311" s="536"/>
      <c r="I311" s="536"/>
      <c r="J311" s="536"/>
      <c r="K311" s="536"/>
      <c r="L311" s="536"/>
      <c r="M311" s="536"/>
      <c r="N311" s="537"/>
      <c r="O311" s="114"/>
    </row>
    <row r="312" spans="1:15" s="113" customFormat="1" ht="35.15" customHeight="1" x14ac:dyDescent="0.3">
      <c r="A312" s="77"/>
      <c r="B312" s="538"/>
      <c r="C312" s="539"/>
      <c r="D312" s="539"/>
      <c r="E312" s="539"/>
      <c r="F312" s="539"/>
      <c r="G312" s="539"/>
      <c r="H312" s="539"/>
      <c r="I312" s="539"/>
      <c r="J312" s="539"/>
      <c r="K312" s="539"/>
      <c r="L312" s="539"/>
      <c r="M312" s="539"/>
      <c r="N312" s="540"/>
      <c r="O312" s="114"/>
    </row>
    <row r="313" spans="1:15" s="113" customFormat="1" ht="35.15" customHeight="1" thickBot="1" x14ac:dyDescent="0.35">
      <c r="A313" s="77"/>
      <c r="B313" s="541"/>
      <c r="C313" s="542"/>
      <c r="D313" s="542"/>
      <c r="E313" s="542"/>
      <c r="F313" s="542"/>
      <c r="G313" s="542"/>
      <c r="H313" s="542"/>
      <c r="I313" s="542"/>
      <c r="J313" s="542"/>
      <c r="K313" s="542"/>
      <c r="L313" s="542"/>
      <c r="M313" s="542"/>
      <c r="N313" s="543"/>
      <c r="O313" s="114"/>
    </row>
    <row r="314" spans="1:15" s="113" customFormat="1" ht="15" thickTop="1" thickBot="1" x14ac:dyDescent="0.35">
      <c r="A314" s="77"/>
      <c r="B314" s="65"/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114"/>
    </row>
    <row r="315" spans="1:15" s="113" customFormat="1" ht="15" thickTop="1" thickBot="1" x14ac:dyDescent="0.35">
      <c r="A315" s="290" t="s">
        <v>18</v>
      </c>
      <c r="B315" s="77"/>
      <c r="C315" s="77"/>
      <c r="D315" s="109" t="str">
        <f>IF('Fiche 3-1'!E348&lt;&gt;"",'Fiche 3-1'!E348,"")</f>
        <v/>
      </c>
      <c r="E315" s="77"/>
      <c r="F315" s="77"/>
      <c r="G315" s="290" t="s">
        <v>19</v>
      </c>
      <c r="H315" s="77"/>
      <c r="I315" s="127"/>
      <c r="J315" s="77"/>
      <c r="K315" s="77"/>
      <c r="L315" s="77"/>
      <c r="M315" s="77"/>
      <c r="N315" s="77"/>
      <c r="O315" s="114"/>
    </row>
    <row r="316" spans="1:15" s="113" customFormat="1" ht="14.5" thickTop="1" x14ac:dyDescent="0.3">
      <c r="A316" s="77"/>
      <c r="B316" s="77"/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114"/>
    </row>
    <row r="317" spans="1:15" s="113" customFormat="1" ht="14.5" thickBot="1" x14ac:dyDescent="0.35">
      <c r="A317" s="81" t="s">
        <v>20</v>
      </c>
      <c r="B317" s="77"/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114"/>
    </row>
    <row r="318" spans="1:15" s="113" customFormat="1" ht="35.15" customHeight="1" thickTop="1" x14ac:dyDescent="0.3">
      <c r="A318" s="77"/>
      <c r="B318" s="535"/>
      <c r="C318" s="536"/>
      <c r="D318" s="536"/>
      <c r="E318" s="536"/>
      <c r="F318" s="536"/>
      <c r="G318" s="536"/>
      <c r="H318" s="536"/>
      <c r="I318" s="536"/>
      <c r="J318" s="536"/>
      <c r="K318" s="536"/>
      <c r="L318" s="536"/>
      <c r="M318" s="536"/>
      <c r="N318" s="537"/>
      <c r="O318" s="114"/>
    </row>
    <row r="319" spans="1:15" s="113" customFormat="1" ht="35.15" customHeight="1" x14ac:dyDescent="0.3">
      <c r="A319" s="77"/>
      <c r="B319" s="538"/>
      <c r="C319" s="539"/>
      <c r="D319" s="539"/>
      <c r="E319" s="539"/>
      <c r="F319" s="539"/>
      <c r="G319" s="539"/>
      <c r="H319" s="539"/>
      <c r="I319" s="539"/>
      <c r="J319" s="539"/>
      <c r="K319" s="539"/>
      <c r="L319" s="539"/>
      <c r="M319" s="539"/>
      <c r="N319" s="540"/>
      <c r="O319" s="114"/>
    </row>
    <row r="320" spans="1:15" s="113" customFormat="1" ht="35.15" customHeight="1" thickBot="1" x14ac:dyDescent="0.35">
      <c r="A320" s="6"/>
      <c r="B320" s="541"/>
      <c r="C320" s="542"/>
      <c r="D320" s="542"/>
      <c r="E320" s="542"/>
      <c r="F320" s="542"/>
      <c r="G320" s="542"/>
      <c r="H320" s="542"/>
      <c r="I320" s="542"/>
      <c r="J320" s="542"/>
      <c r="K320" s="542"/>
      <c r="L320" s="542"/>
      <c r="M320" s="542"/>
      <c r="N320" s="543"/>
      <c r="O320" s="114"/>
    </row>
    <row r="321" spans="1:15" s="113" customFormat="1" ht="14.5" thickTop="1" x14ac:dyDescent="0.3">
      <c r="A321" s="97"/>
      <c r="B321" s="292"/>
      <c r="C321" s="292"/>
      <c r="D321" s="292"/>
      <c r="E321" s="292"/>
      <c r="F321" s="292"/>
      <c r="G321" s="292"/>
      <c r="H321" s="292"/>
      <c r="I321" s="292"/>
      <c r="J321" s="292"/>
      <c r="K321" s="292"/>
      <c r="L321" s="292"/>
      <c r="M321" s="292"/>
      <c r="N321" s="292"/>
      <c r="O321" s="114"/>
    </row>
    <row r="322" spans="1:15" s="113" customFormat="1" ht="14.5" thickBot="1" x14ac:dyDescent="0.35">
      <c r="A322" s="291" t="s">
        <v>290</v>
      </c>
      <c r="B322" s="292"/>
      <c r="C322" s="292"/>
      <c r="D322" s="292"/>
      <c r="E322" s="292"/>
      <c r="F322" s="292"/>
      <c r="G322" s="292"/>
      <c r="H322" s="292"/>
      <c r="I322" s="292"/>
      <c r="J322" s="292"/>
      <c r="K322" s="292"/>
      <c r="L322" s="292"/>
      <c r="M322" s="292"/>
      <c r="N322" s="292"/>
      <c r="O322" s="114"/>
    </row>
    <row r="323" spans="1:15" s="113" customFormat="1" ht="35.15" customHeight="1" thickTop="1" x14ac:dyDescent="0.3">
      <c r="A323" s="97"/>
      <c r="B323" s="535"/>
      <c r="C323" s="536"/>
      <c r="D323" s="536"/>
      <c r="E323" s="536"/>
      <c r="F323" s="536"/>
      <c r="G323" s="536"/>
      <c r="H323" s="536"/>
      <c r="I323" s="536"/>
      <c r="J323" s="536"/>
      <c r="K323" s="536"/>
      <c r="L323" s="536"/>
      <c r="M323" s="536"/>
      <c r="N323" s="537"/>
      <c r="O323" s="114"/>
    </row>
    <row r="324" spans="1:15" s="113" customFormat="1" ht="35.15" customHeight="1" x14ac:dyDescent="0.3">
      <c r="A324" s="97"/>
      <c r="B324" s="538"/>
      <c r="C324" s="539"/>
      <c r="D324" s="539"/>
      <c r="E324" s="539"/>
      <c r="F324" s="539"/>
      <c r="G324" s="539"/>
      <c r="H324" s="539"/>
      <c r="I324" s="539"/>
      <c r="J324" s="539"/>
      <c r="K324" s="539"/>
      <c r="L324" s="539"/>
      <c r="M324" s="539"/>
      <c r="N324" s="540"/>
      <c r="O324" s="114"/>
    </row>
    <row r="325" spans="1:15" s="113" customFormat="1" ht="35.15" customHeight="1" thickBot="1" x14ac:dyDescent="0.35">
      <c r="A325" s="97"/>
      <c r="B325" s="541"/>
      <c r="C325" s="542"/>
      <c r="D325" s="542"/>
      <c r="E325" s="542"/>
      <c r="F325" s="542"/>
      <c r="G325" s="542"/>
      <c r="H325" s="542"/>
      <c r="I325" s="542"/>
      <c r="J325" s="542"/>
      <c r="K325" s="542"/>
      <c r="L325" s="542"/>
      <c r="M325" s="542"/>
      <c r="N325" s="543"/>
      <c r="O325" s="114"/>
    </row>
    <row r="326" spans="1:15" s="113" customFormat="1" ht="15" thickTop="1" thickBot="1" x14ac:dyDescent="0.35">
      <c r="A326" s="97"/>
      <c r="B326" s="292"/>
      <c r="C326" s="292"/>
      <c r="D326" s="292"/>
      <c r="E326" s="292"/>
      <c r="F326" s="292"/>
      <c r="G326" s="292"/>
      <c r="H326" s="292"/>
      <c r="I326" s="292"/>
      <c r="J326" s="292"/>
      <c r="K326" s="292"/>
      <c r="L326" s="292"/>
      <c r="M326" s="292"/>
      <c r="N326" s="292"/>
      <c r="O326" s="114"/>
    </row>
    <row r="327" spans="1:15" s="113" customFormat="1" ht="15" thickTop="1" thickBot="1" x14ac:dyDescent="0.35">
      <c r="A327" s="291" t="s">
        <v>233</v>
      </c>
      <c r="B327" s="292"/>
      <c r="C327" s="292"/>
      <c r="D327" s="292"/>
      <c r="E327" s="104" t="s">
        <v>234</v>
      </c>
      <c r="F327" s="293" t="str">
        <f>IF('Fiche 3-1'!F336&lt;&gt;"",'Fiche 3-1'!F336,"")</f>
        <v/>
      </c>
      <c r="G327" s="292"/>
      <c r="H327" s="104" t="s">
        <v>305</v>
      </c>
      <c r="I327" s="128"/>
      <c r="J327" s="196" t="s">
        <v>323</v>
      </c>
      <c r="K327" s="187"/>
      <c r="L327" s="709" t="s">
        <v>324</v>
      </c>
      <c r="M327" s="710"/>
      <c r="N327" s="187"/>
      <c r="O327" s="114"/>
    </row>
    <row r="328" spans="1:15" s="113" customFormat="1" ht="14.5" thickTop="1" x14ac:dyDescent="0.3">
      <c r="A328" s="97"/>
      <c r="B328" s="292"/>
      <c r="C328" s="292"/>
      <c r="D328" s="292"/>
      <c r="E328" s="292"/>
      <c r="F328" s="292"/>
      <c r="G328" s="292"/>
      <c r="H328" s="292"/>
      <c r="I328" s="292"/>
      <c r="J328" s="292"/>
      <c r="K328" s="292"/>
      <c r="L328" s="292"/>
      <c r="M328" s="292"/>
      <c r="N328" s="292"/>
      <c r="O328" s="114"/>
    </row>
    <row r="329" spans="1:15" s="113" customFormat="1" ht="14.5" thickBot="1" x14ac:dyDescent="0.35">
      <c r="A329" s="105" t="s">
        <v>235</v>
      </c>
      <c r="B329" s="87"/>
      <c r="C329" s="87"/>
      <c r="D329" s="87"/>
      <c r="E329" s="87"/>
      <c r="F329" s="87"/>
      <c r="G329" s="87"/>
      <c r="H329" s="87"/>
      <c r="I329" s="87"/>
      <c r="J329" s="87"/>
      <c r="K329" s="292"/>
      <c r="L329" s="292"/>
      <c r="M329" s="292"/>
      <c r="N329" s="292"/>
      <c r="O329" s="114"/>
    </row>
    <row r="330" spans="1:15" s="113" customFormat="1" ht="35.15" customHeight="1" thickTop="1" x14ac:dyDescent="0.3">
      <c r="A330" s="87"/>
      <c r="B330" s="535"/>
      <c r="C330" s="536"/>
      <c r="D330" s="536"/>
      <c r="E330" s="536"/>
      <c r="F330" s="536"/>
      <c r="G330" s="536"/>
      <c r="H330" s="536"/>
      <c r="I330" s="536"/>
      <c r="J330" s="536"/>
      <c r="K330" s="536"/>
      <c r="L330" s="536"/>
      <c r="M330" s="536"/>
      <c r="N330" s="537"/>
      <c r="O330" s="114"/>
    </row>
    <row r="331" spans="1:15" s="113" customFormat="1" ht="35.15" customHeight="1" x14ac:dyDescent="0.3">
      <c r="A331" s="87"/>
      <c r="B331" s="538"/>
      <c r="C331" s="539"/>
      <c r="D331" s="539"/>
      <c r="E331" s="539"/>
      <c r="F331" s="539"/>
      <c r="G331" s="539"/>
      <c r="H331" s="539"/>
      <c r="I331" s="539"/>
      <c r="J331" s="539"/>
      <c r="K331" s="539"/>
      <c r="L331" s="539"/>
      <c r="M331" s="539"/>
      <c r="N331" s="540"/>
      <c r="O331" s="114"/>
    </row>
    <row r="332" spans="1:15" s="113" customFormat="1" ht="35.15" customHeight="1" thickBot="1" x14ac:dyDescent="0.35">
      <c r="A332" s="87"/>
      <c r="B332" s="541"/>
      <c r="C332" s="542"/>
      <c r="D332" s="542"/>
      <c r="E332" s="542"/>
      <c r="F332" s="542"/>
      <c r="G332" s="542"/>
      <c r="H332" s="542"/>
      <c r="I332" s="542"/>
      <c r="J332" s="542"/>
      <c r="K332" s="542"/>
      <c r="L332" s="542"/>
      <c r="M332" s="542"/>
      <c r="N332" s="543"/>
      <c r="O332" s="114"/>
    </row>
    <row r="333" spans="1:15" s="113" customFormat="1" ht="14.5" thickTop="1" x14ac:dyDescent="0.3">
      <c r="A333" s="87"/>
      <c r="B333" s="87"/>
      <c r="C333" s="87"/>
      <c r="D333" s="87"/>
      <c r="E333" s="87"/>
      <c r="F333" s="87"/>
      <c r="G333" s="87"/>
      <c r="H333" s="87"/>
      <c r="I333" s="87"/>
      <c r="J333" s="87"/>
      <c r="K333" s="78"/>
      <c r="L333" s="78"/>
      <c r="M333" s="78"/>
      <c r="N333" s="78"/>
      <c r="O333" s="114"/>
    </row>
    <row r="334" spans="1:15" s="113" customFormat="1" ht="14" x14ac:dyDescent="0.3">
      <c r="A334" s="291" t="s">
        <v>311</v>
      </c>
      <c r="B334" s="78"/>
      <c r="C334" s="78"/>
      <c r="D334" s="78"/>
      <c r="E334" s="78"/>
      <c r="F334" s="78"/>
      <c r="G334" s="78"/>
      <c r="H334" s="78"/>
      <c r="I334" s="78"/>
      <c r="J334" s="78"/>
      <c r="K334" s="78"/>
      <c r="L334" s="78"/>
      <c r="M334" s="78"/>
      <c r="N334" s="78"/>
      <c r="O334" s="114"/>
    </row>
    <row r="335" spans="1:15" s="113" customFormat="1" ht="14" x14ac:dyDescent="0.3">
      <c r="A335" s="78"/>
      <c r="B335" s="78"/>
      <c r="C335" s="78"/>
      <c r="D335" s="78"/>
      <c r="E335" s="78"/>
      <c r="F335" s="78"/>
      <c r="G335" s="78"/>
      <c r="H335" s="78"/>
      <c r="I335" s="78"/>
      <c r="J335" s="78"/>
      <c r="K335" s="78"/>
      <c r="L335" s="78"/>
      <c r="M335" s="78"/>
      <c r="N335" s="78"/>
      <c r="O335" s="114"/>
    </row>
    <row r="336" spans="1:15" s="62" customFormat="1" ht="29.25" customHeight="1" thickBot="1" x14ac:dyDescent="0.3">
      <c r="A336" s="78"/>
      <c r="B336" s="87"/>
      <c r="C336" s="87"/>
      <c r="D336" s="553" t="s">
        <v>303</v>
      </c>
      <c r="E336" s="553"/>
      <c r="F336" s="553" t="s">
        <v>310</v>
      </c>
      <c r="G336" s="553"/>
      <c r="H336" s="553" t="s">
        <v>304</v>
      </c>
      <c r="I336" s="553"/>
      <c r="J336" s="712" t="s">
        <v>224</v>
      </c>
      <c r="K336" s="713"/>
      <c r="L336" s="713"/>
      <c r="M336" s="713"/>
      <c r="N336" s="714"/>
    </row>
    <row r="337" spans="1:15" s="62" customFormat="1" ht="35.15" customHeight="1" thickTop="1" thickBot="1" x14ac:dyDescent="0.3">
      <c r="A337" s="78"/>
      <c r="B337" s="671"/>
      <c r="C337" s="671"/>
      <c r="D337" s="665" t="str">
        <f>IF('Fiche 3-1'!D368&lt;&gt;"",'Fiche 3-1'!D368,"")</f>
        <v/>
      </c>
      <c r="E337" s="665"/>
      <c r="F337" s="665" t="str">
        <f>IF('Fiche 3-1'!G368&lt;&gt;"",'Fiche 3-1'!G368,"")</f>
        <v/>
      </c>
      <c r="G337" s="665"/>
      <c r="H337" s="526"/>
      <c r="I337" s="520"/>
      <c r="J337" s="527"/>
      <c r="K337" s="528"/>
      <c r="L337" s="528"/>
      <c r="M337" s="528"/>
      <c r="N337" s="529"/>
    </row>
    <row r="338" spans="1:15" s="62" customFormat="1" ht="35.15" customHeight="1" thickTop="1" thickBot="1" x14ac:dyDescent="0.3">
      <c r="A338" s="78"/>
      <c r="B338" s="671"/>
      <c r="C338" s="672"/>
      <c r="D338" s="665" t="str">
        <f>IF('Fiche 3-1'!D369&lt;&gt;"",'Fiche 3-1'!D369,"")</f>
        <v/>
      </c>
      <c r="E338" s="665"/>
      <c r="F338" s="665" t="str">
        <f>IF('Fiche 3-1'!G369&lt;&gt;"",'Fiche 3-1'!G369,"")</f>
        <v/>
      </c>
      <c r="G338" s="665"/>
      <c r="H338" s="526"/>
      <c r="I338" s="520"/>
      <c r="J338" s="527"/>
      <c r="K338" s="528"/>
      <c r="L338" s="528"/>
      <c r="M338" s="528"/>
      <c r="N338" s="529"/>
    </row>
    <row r="339" spans="1:15" s="62" customFormat="1" ht="35.15" customHeight="1" thickTop="1" thickBot="1" x14ac:dyDescent="0.3">
      <c r="A339" s="78"/>
      <c r="B339" s="671"/>
      <c r="C339" s="672"/>
      <c r="D339" s="665" t="str">
        <f>IF('Fiche 3-1'!D370&lt;&gt;"",'Fiche 3-1'!D370,"")</f>
        <v/>
      </c>
      <c r="E339" s="665"/>
      <c r="F339" s="665" t="str">
        <f>IF('Fiche 3-1'!G370&lt;&gt;"",'Fiche 3-1'!G370,"")</f>
        <v/>
      </c>
      <c r="G339" s="665"/>
      <c r="H339" s="526"/>
      <c r="I339" s="520"/>
      <c r="J339" s="527"/>
      <c r="K339" s="528"/>
      <c r="L339" s="528"/>
      <c r="M339" s="528"/>
      <c r="N339" s="529"/>
    </row>
    <row r="340" spans="1:15" s="113" customFormat="1" ht="14.5" thickTop="1" x14ac:dyDescent="0.3">
      <c r="A340" s="102"/>
      <c r="O340" s="114"/>
    </row>
    <row r="341" spans="1:15" s="113" customFormat="1" ht="14" x14ac:dyDescent="0.3">
      <c r="A341" s="194" t="s">
        <v>301</v>
      </c>
      <c r="B341" s="66"/>
      <c r="C341" s="66"/>
      <c r="D341" s="67"/>
      <c r="E341" s="67"/>
      <c r="F341" s="67"/>
      <c r="G341" s="67"/>
      <c r="H341" s="67"/>
      <c r="I341" s="67"/>
      <c r="J341" s="68"/>
      <c r="K341" s="68"/>
      <c r="L341" s="68"/>
      <c r="M341" s="78"/>
      <c r="N341" s="78"/>
      <c r="O341" s="114"/>
    </row>
    <row r="342" spans="1:15" s="113" customFormat="1" ht="14.5" thickBot="1" x14ac:dyDescent="0.35">
      <c r="A342" s="194"/>
      <c r="B342" s="66"/>
      <c r="C342" s="66"/>
      <c r="D342" s="67"/>
      <c r="E342" s="67"/>
      <c r="F342" s="67"/>
      <c r="G342" s="67"/>
      <c r="H342" s="67"/>
      <c r="I342" s="67"/>
      <c r="J342" s="68"/>
      <c r="K342" s="68"/>
      <c r="L342" s="68"/>
      <c r="M342" s="78"/>
      <c r="N342" s="78"/>
      <c r="O342" s="114"/>
    </row>
    <row r="343" spans="1:15" s="113" customFormat="1" ht="15" thickTop="1" thickBot="1" x14ac:dyDescent="0.35">
      <c r="A343" s="290" t="s">
        <v>335</v>
      </c>
      <c r="B343" s="205"/>
      <c r="C343" s="205"/>
      <c r="D343" s="205"/>
      <c r="E343" s="208" t="str">
        <f>IF('Fiche 3-1'!F355&gt;0,'Fiche 3-1'!F355,"")</f>
        <v/>
      </c>
      <c r="F343" s="205"/>
      <c r="G343" s="290" t="s">
        <v>436</v>
      </c>
      <c r="H343" s="205"/>
      <c r="I343" s="205"/>
      <c r="J343" s="136"/>
      <c r="K343" s="207"/>
      <c r="L343" s="205"/>
      <c r="M343" s="205"/>
      <c r="N343" s="205"/>
      <c r="O343" s="114"/>
    </row>
    <row r="344" spans="1:15" s="113" customFormat="1" ht="14.5" thickTop="1" x14ac:dyDescent="0.3">
      <c r="A344" s="77"/>
      <c r="B344" s="77"/>
      <c r="C344" s="77"/>
      <c r="D344" s="77"/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114"/>
    </row>
    <row r="345" spans="1:15" s="113" customFormat="1" ht="14.5" thickBot="1" x14ac:dyDescent="0.35">
      <c r="A345" s="291" t="s">
        <v>266</v>
      </c>
      <c r="B345" s="78"/>
      <c r="C345" s="78"/>
      <c r="D345" s="78"/>
      <c r="E345" s="78"/>
      <c r="F345" s="78"/>
      <c r="G345" s="78"/>
      <c r="H345" s="78"/>
      <c r="I345" s="78"/>
      <c r="J345" s="78"/>
      <c r="K345" s="78"/>
      <c r="L345" s="78"/>
      <c r="M345" s="78"/>
      <c r="N345" s="78"/>
      <c r="O345" s="114"/>
    </row>
    <row r="346" spans="1:15" s="113" customFormat="1" ht="35.15" customHeight="1" thickTop="1" thickBot="1" x14ac:dyDescent="0.35">
      <c r="A346" s="86"/>
      <c r="B346" s="565"/>
      <c r="C346" s="525"/>
      <c r="D346" s="525"/>
      <c r="E346" s="525"/>
      <c r="F346" s="525"/>
      <c r="G346" s="525"/>
      <c r="H346" s="525"/>
      <c r="I346" s="525"/>
      <c r="J346" s="526"/>
      <c r="K346" s="78"/>
      <c r="L346" s="78"/>
      <c r="M346" s="78"/>
      <c r="N346" s="78"/>
      <c r="O346" s="114"/>
    </row>
    <row r="347" spans="1:15" s="113" customFormat="1" ht="15" thickTop="1" thickBot="1" x14ac:dyDescent="0.35">
      <c r="A347" s="78"/>
      <c r="B347" s="78"/>
      <c r="C347" s="78"/>
      <c r="D347" s="78"/>
      <c r="E347" s="78"/>
      <c r="F347" s="78"/>
      <c r="G347" s="78"/>
      <c r="H347" s="78"/>
      <c r="I347" s="78"/>
      <c r="J347" s="78"/>
      <c r="K347" s="78"/>
      <c r="L347" s="78"/>
      <c r="M347" s="78"/>
      <c r="N347" s="78"/>
      <c r="O347" s="114"/>
    </row>
    <row r="348" spans="1:15" s="113" customFormat="1" ht="35.15" customHeight="1" thickTop="1" x14ac:dyDescent="0.3">
      <c r="A348" s="290" t="s">
        <v>336</v>
      </c>
      <c r="B348" s="290"/>
      <c r="C348" s="290"/>
      <c r="D348" s="78"/>
      <c r="E348" s="721"/>
      <c r="F348" s="722"/>
      <c r="G348" s="722"/>
      <c r="H348" s="722"/>
      <c r="I348" s="722"/>
      <c r="J348" s="722"/>
      <c r="K348" s="722"/>
      <c r="L348" s="722"/>
      <c r="M348" s="722"/>
      <c r="N348" s="723"/>
      <c r="O348" s="114"/>
    </row>
    <row r="349" spans="1:15" s="113" customFormat="1" ht="35.15" customHeight="1" x14ac:dyDescent="0.3">
      <c r="A349" s="78"/>
      <c r="B349" s="78"/>
      <c r="C349" s="78"/>
      <c r="D349" s="78"/>
      <c r="E349" s="724"/>
      <c r="F349" s="725"/>
      <c r="G349" s="725"/>
      <c r="H349" s="725"/>
      <c r="I349" s="725"/>
      <c r="J349" s="725"/>
      <c r="K349" s="725"/>
      <c r="L349" s="725"/>
      <c r="M349" s="725"/>
      <c r="N349" s="726"/>
      <c r="O349" s="114"/>
    </row>
    <row r="350" spans="1:15" s="113" customFormat="1" ht="35.15" customHeight="1" thickBot="1" x14ac:dyDescent="0.35">
      <c r="A350" s="78"/>
      <c r="B350" s="78"/>
      <c r="C350" s="78"/>
      <c r="D350" s="78"/>
      <c r="E350" s="727"/>
      <c r="F350" s="728"/>
      <c r="G350" s="728"/>
      <c r="H350" s="728"/>
      <c r="I350" s="728"/>
      <c r="J350" s="728"/>
      <c r="K350" s="728"/>
      <c r="L350" s="728"/>
      <c r="M350" s="728"/>
      <c r="N350" s="729"/>
      <c r="O350" s="114"/>
    </row>
    <row r="351" spans="1:15" s="113" customFormat="1" ht="14" x14ac:dyDescent="0.3">
      <c r="A351" s="194"/>
      <c r="B351" s="66"/>
      <c r="C351" s="66"/>
      <c r="D351" s="67"/>
      <c r="E351" s="67"/>
      <c r="F351" s="67"/>
      <c r="G351" s="67"/>
      <c r="H351" s="67"/>
      <c r="I351" s="67"/>
      <c r="J351" s="68"/>
      <c r="K351" s="68"/>
      <c r="L351" s="68"/>
      <c r="M351" s="78"/>
      <c r="N351" s="78"/>
      <c r="O351" s="114"/>
    </row>
    <row r="352" spans="1:15" s="113" customFormat="1" ht="14" x14ac:dyDescent="0.3">
      <c r="A352" s="194"/>
      <c r="B352" s="66"/>
      <c r="C352" s="66"/>
      <c r="D352" s="67"/>
      <c r="E352" s="67"/>
      <c r="F352" s="67"/>
      <c r="G352" s="67"/>
      <c r="H352" s="67"/>
      <c r="I352" s="67"/>
      <c r="J352" s="68"/>
      <c r="K352" s="68"/>
      <c r="L352" s="68"/>
      <c r="M352" s="78"/>
      <c r="N352" s="78"/>
      <c r="O352" s="114"/>
    </row>
    <row r="353" spans="1:15" s="113" customFormat="1" ht="14" x14ac:dyDescent="0.3">
      <c r="A353" s="84"/>
      <c r="B353" s="84"/>
      <c r="C353" s="84"/>
      <c r="D353" s="84"/>
      <c r="E353" s="84"/>
      <c r="F353" s="84"/>
      <c r="G353" s="84"/>
      <c r="H353" s="84"/>
      <c r="I353" s="84"/>
      <c r="J353" s="84"/>
      <c r="K353" s="84"/>
      <c r="L353" s="84"/>
      <c r="M353" s="84"/>
      <c r="N353" s="84"/>
      <c r="O353" s="114"/>
    </row>
    <row r="354" spans="1:15" s="113" customFormat="1" ht="15" x14ac:dyDescent="0.3">
      <c r="A354" s="70" t="s">
        <v>460</v>
      </c>
      <c r="B354" s="84"/>
      <c r="C354" s="84"/>
      <c r="D354" s="667" t="str">
        <f>IF('Fiche 3-1'!E376&lt;&gt;"",'Fiche 3-1'!E376,"")</f>
        <v/>
      </c>
      <c r="E354" s="668"/>
      <c r="F354" s="668"/>
      <c r="G354" s="668"/>
      <c r="H354" s="668"/>
      <c r="I354" s="668"/>
      <c r="J354" s="668"/>
      <c r="K354" s="668"/>
      <c r="L354" s="668"/>
      <c r="M354" s="669"/>
      <c r="N354" s="84"/>
      <c r="O354" s="114"/>
    </row>
    <row r="355" spans="1:15" s="113" customFormat="1" ht="14" x14ac:dyDescent="0.3">
      <c r="A355" s="84"/>
      <c r="B355" s="84"/>
      <c r="C355" s="84"/>
      <c r="D355" s="84"/>
      <c r="E355" s="84"/>
      <c r="F355" s="84"/>
      <c r="G355" s="84"/>
      <c r="H355" s="84"/>
      <c r="I355" s="84"/>
      <c r="J355" s="84"/>
      <c r="K355" s="84"/>
      <c r="L355" s="84"/>
      <c r="M355" s="84"/>
      <c r="N355" s="84"/>
      <c r="O355" s="114"/>
    </row>
    <row r="356" spans="1:15" s="113" customFormat="1" ht="14" x14ac:dyDescent="0.3">
      <c r="A356" s="80"/>
      <c r="B356" s="80"/>
      <c r="C356" s="80"/>
      <c r="D356" s="80"/>
      <c r="E356" s="80"/>
      <c r="F356" s="80"/>
      <c r="G356" s="80"/>
      <c r="H356" s="80"/>
      <c r="I356" s="80"/>
      <c r="J356" s="80"/>
      <c r="K356" s="80"/>
      <c r="L356" s="80"/>
      <c r="M356" s="80"/>
      <c r="N356" s="80"/>
      <c r="O356" s="114"/>
    </row>
    <row r="357" spans="1:15" s="113" customFormat="1" ht="14" x14ac:dyDescent="0.3">
      <c r="A357" s="290" t="s">
        <v>17</v>
      </c>
      <c r="B357" s="670" t="str">
        <f>IF('Fiche 3-1'!C379&lt;&gt;"",'Fiche 3-1'!C379,"")</f>
        <v/>
      </c>
      <c r="C357" s="670"/>
      <c r="D357" s="670"/>
      <c r="E357" s="670"/>
      <c r="F357" s="670"/>
      <c r="G357" s="670"/>
      <c r="H357" s="670"/>
      <c r="I357" s="670"/>
      <c r="J357" s="670"/>
      <c r="K357" s="670"/>
      <c r="L357" s="670"/>
      <c r="M357" s="670"/>
      <c r="N357" s="670"/>
      <c r="O357" s="114"/>
    </row>
    <row r="358" spans="1:15" s="113" customFormat="1" ht="14.5" thickBot="1" x14ac:dyDescent="0.35">
      <c r="A358" s="290"/>
      <c r="B358" s="294"/>
      <c r="C358" s="294"/>
      <c r="D358" s="294"/>
      <c r="E358" s="294"/>
      <c r="F358" s="294"/>
      <c r="G358" s="294"/>
      <c r="H358" s="294"/>
      <c r="I358" s="294"/>
      <c r="J358" s="294"/>
      <c r="K358" s="294"/>
      <c r="L358" s="294"/>
      <c r="M358" s="294"/>
      <c r="N358" s="294"/>
      <c r="O358" s="114"/>
    </row>
    <row r="359" spans="1:15" s="113" customFormat="1" ht="15" thickTop="1" thickBot="1" x14ac:dyDescent="0.35">
      <c r="A359" s="290" t="s">
        <v>188</v>
      </c>
      <c r="B359" s="101"/>
      <c r="C359" s="94"/>
      <c r="D359" s="100" t="s">
        <v>231</v>
      </c>
      <c r="E359" s="108" t="str">
        <f>IF('Fiche 3-1'!E392&lt;&gt;"",'Fiche 3-1'!E392,"")</f>
        <v/>
      </c>
      <c r="F359" s="94"/>
      <c r="G359" s="69" t="s">
        <v>189</v>
      </c>
      <c r="H359" s="129"/>
      <c r="I359" s="77"/>
      <c r="J359" s="77"/>
      <c r="K359" s="77"/>
      <c r="L359" s="77"/>
      <c r="M359" s="77"/>
      <c r="N359" s="77"/>
      <c r="O359" s="114"/>
    </row>
    <row r="360" spans="1:15" s="113" customFormat="1" ht="14.5" thickTop="1" x14ac:dyDescent="0.3">
      <c r="A360" s="93"/>
      <c r="B360" s="68"/>
      <c r="C360" s="94"/>
      <c r="D360" s="94"/>
      <c r="E360" s="94"/>
      <c r="F360" s="94"/>
      <c r="G360" s="77"/>
      <c r="H360" s="77"/>
      <c r="I360" s="77"/>
      <c r="J360" s="77"/>
      <c r="K360" s="77"/>
      <c r="L360" s="77"/>
      <c r="M360" s="77"/>
      <c r="N360" s="77"/>
      <c r="O360" s="114"/>
    </row>
    <row r="361" spans="1:15" s="113" customFormat="1" ht="14.5" thickBot="1" x14ac:dyDescent="0.35">
      <c r="A361" s="93" t="s">
        <v>232</v>
      </c>
      <c r="B361" s="68"/>
      <c r="C361" s="94"/>
      <c r="D361" s="94"/>
      <c r="E361" s="94"/>
      <c r="F361" s="94"/>
      <c r="G361" s="77"/>
      <c r="H361" s="77"/>
      <c r="I361" s="77"/>
      <c r="J361" s="77"/>
      <c r="K361" s="77"/>
      <c r="L361" s="77"/>
      <c r="M361" s="77"/>
      <c r="N361" s="77"/>
      <c r="O361" s="114"/>
    </row>
    <row r="362" spans="1:15" s="113" customFormat="1" ht="35.15" customHeight="1" thickTop="1" x14ac:dyDescent="0.3">
      <c r="A362" s="76"/>
      <c r="B362" s="535"/>
      <c r="C362" s="536"/>
      <c r="D362" s="536"/>
      <c r="E362" s="536"/>
      <c r="F362" s="536"/>
      <c r="G362" s="536"/>
      <c r="H362" s="536"/>
      <c r="I362" s="536"/>
      <c r="J362" s="536"/>
      <c r="K362" s="536"/>
      <c r="L362" s="536"/>
      <c r="M362" s="536"/>
      <c r="N362" s="537"/>
      <c r="O362" s="114"/>
    </row>
    <row r="363" spans="1:15" s="113" customFormat="1" ht="35.15" customHeight="1" x14ac:dyDescent="0.3">
      <c r="A363" s="77"/>
      <c r="B363" s="538"/>
      <c r="C363" s="539"/>
      <c r="D363" s="539"/>
      <c r="E363" s="539"/>
      <c r="F363" s="539"/>
      <c r="G363" s="539"/>
      <c r="H363" s="539"/>
      <c r="I363" s="539"/>
      <c r="J363" s="539"/>
      <c r="K363" s="539"/>
      <c r="L363" s="539"/>
      <c r="M363" s="539"/>
      <c r="N363" s="540"/>
      <c r="O363" s="114"/>
    </row>
    <row r="364" spans="1:15" s="113" customFormat="1" ht="35.15" customHeight="1" thickBot="1" x14ac:dyDescent="0.35">
      <c r="A364" s="77"/>
      <c r="B364" s="541"/>
      <c r="C364" s="542"/>
      <c r="D364" s="542"/>
      <c r="E364" s="542"/>
      <c r="F364" s="542"/>
      <c r="G364" s="542"/>
      <c r="H364" s="542"/>
      <c r="I364" s="542"/>
      <c r="J364" s="542"/>
      <c r="K364" s="542"/>
      <c r="L364" s="542"/>
      <c r="M364" s="542"/>
      <c r="N364" s="543"/>
      <c r="O364" s="114"/>
    </row>
    <row r="365" spans="1:15" s="113" customFormat="1" ht="15" thickTop="1" thickBot="1" x14ac:dyDescent="0.35">
      <c r="A365" s="77"/>
      <c r="B365" s="65"/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114"/>
    </row>
    <row r="366" spans="1:15" s="113" customFormat="1" ht="15" thickTop="1" thickBot="1" x14ac:dyDescent="0.35">
      <c r="A366" s="290" t="s">
        <v>18</v>
      </c>
      <c r="B366" s="77"/>
      <c r="C366" s="77"/>
      <c r="D366" s="109" t="str">
        <f>IF('Fiche 3-1'!E394&lt;&gt;"",'Fiche 3-1'!E394,"")</f>
        <v/>
      </c>
      <c r="E366" s="77"/>
      <c r="F366" s="77"/>
      <c r="G366" s="290" t="s">
        <v>19</v>
      </c>
      <c r="H366" s="77"/>
      <c r="I366" s="127"/>
      <c r="J366" s="77"/>
      <c r="K366" s="77"/>
      <c r="L366" s="77"/>
      <c r="M366" s="77"/>
      <c r="N366" s="77"/>
      <c r="O366" s="114"/>
    </row>
    <row r="367" spans="1:15" s="113" customFormat="1" ht="14.5" thickTop="1" x14ac:dyDescent="0.3">
      <c r="A367" s="77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114"/>
    </row>
    <row r="368" spans="1:15" s="113" customFormat="1" ht="14.5" thickBot="1" x14ac:dyDescent="0.35">
      <c r="A368" s="81" t="s">
        <v>20</v>
      </c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114"/>
    </row>
    <row r="369" spans="1:15" s="113" customFormat="1" ht="35.15" customHeight="1" thickTop="1" x14ac:dyDescent="0.3">
      <c r="A369" s="77"/>
      <c r="B369" s="535"/>
      <c r="C369" s="536"/>
      <c r="D369" s="536"/>
      <c r="E369" s="536"/>
      <c r="F369" s="536"/>
      <c r="G369" s="536"/>
      <c r="H369" s="536"/>
      <c r="I369" s="536"/>
      <c r="J369" s="536"/>
      <c r="K369" s="536"/>
      <c r="L369" s="536"/>
      <c r="M369" s="536"/>
      <c r="N369" s="537"/>
      <c r="O369" s="114"/>
    </row>
    <row r="370" spans="1:15" s="113" customFormat="1" ht="35.15" customHeight="1" x14ac:dyDescent="0.3">
      <c r="A370" s="77"/>
      <c r="B370" s="538"/>
      <c r="C370" s="539"/>
      <c r="D370" s="539"/>
      <c r="E370" s="539"/>
      <c r="F370" s="539"/>
      <c r="G370" s="539"/>
      <c r="H370" s="539"/>
      <c r="I370" s="539"/>
      <c r="J370" s="539"/>
      <c r="K370" s="539"/>
      <c r="L370" s="539"/>
      <c r="M370" s="539"/>
      <c r="N370" s="540"/>
      <c r="O370" s="114"/>
    </row>
    <row r="371" spans="1:15" s="113" customFormat="1" ht="35.15" customHeight="1" thickBot="1" x14ac:dyDescent="0.35">
      <c r="A371" s="6"/>
      <c r="B371" s="541"/>
      <c r="C371" s="542"/>
      <c r="D371" s="542"/>
      <c r="E371" s="542"/>
      <c r="F371" s="542"/>
      <c r="G371" s="542"/>
      <c r="H371" s="542"/>
      <c r="I371" s="542"/>
      <c r="J371" s="542"/>
      <c r="K371" s="542"/>
      <c r="L371" s="542"/>
      <c r="M371" s="542"/>
      <c r="N371" s="543"/>
      <c r="O371" s="114"/>
    </row>
    <row r="372" spans="1:15" s="113" customFormat="1" ht="14.5" thickTop="1" x14ac:dyDescent="0.3">
      <c r="A372" s="97"/>
      <c r="B372" s="292"/>
      <c r="C372" s="292"/>
      <c r="D372" s="292"/>
      <c r="E372" s="292"/>
      <c r="F372" s="292"/>
      <c r="G372" s="292"/>
      <c r="H372" s="292"/>
      <c r="I372" s="292"/>
      <c r="J372" s="292"/>
      <c r="K372" s="292"/>
      <c r="L372" s="292"/>
      <c r="M372" s="292"/>
      <c r="N372" s="292"/>
      <c r="O372" s="114"/>
    </row>
    <row r="373" spans="1:15" s="113" customFormat="1" ht="14.5" thickBot="1" x14ac:dyDescent="0.35">
      <c r="A373" s="291" t="s">
        <v>290</v>
      </c>
      <c r="B373" s="292"/>
      <c r="C373" s="292"/>
      <c r="D373" s="292"/>
      <c r="E373" s="292"/>
      <c r="F373" s="292"/>
      <c r="G373" s="292"/>
      <c r="H373" s="292"/>
      <c r="I373" s="292"/>
      <c r="J373" s="292"/>
      <c r="K373" s="292"/>
      <c r="L373" s="292"/>
      <c r="M373" s="292"/>
      <c r="N373" s="292"/>
      <c r="O373" s="114"/>
    </row>
    <row r="374" spans="1:15" s="113" customFormat="1" ht="35.15" customHeight="1" thickTop="1" x14ac:dyDescent="0.3">
      <c r="A374" s="97"/>
      <c r="B374" s="535"/>
      <c r="C374" s="536"/>
      <c r="D374" s="536"/>
      <c r="E374" s="536"/>
      <c r="F374" s="536"/>
      <c r="G374" s="536"/>
      <c r="H374" s="536"/>
      <c r="I374" s="536"/>
      <c r="J374" s="536"/>
      <c r="K374" s="536"/>
      <c r="L374" s="536"/>
      <c r="M374" s="536"/>
      <c r="N374" s="537"/>
      <c r="O374" s="114"/>
    </row>
    <row r="375" spans="1:15" s="113" customFormat="1" ht="35.15" customHeight="1" x14ac:dyDescent="0.3">
      <c r="A375" s="97"/>
      <c r="B375" s="538"/>
      <c r="C375" s="539"/>
      <c r="D375" s="539"/>
      <c r="E375" s="539"/>
      <c r="F375" s="539"/>
      <c r="G375" s="539"/>
      <c r="H375" s="539"/>
      <c r="I375" s="539"/>
      <c r="J375" s="539"/>
      <c r="K375" s="539"/>
      <c r="L375" s="539"/>
      <c r="M375" s="539"/>
      <c r="N375" s="540"/>
      <c r="O375" s="114"/>
    </row>
    <row r="376" spans="1:15" s="113" customFormat="1" ht="35.15" customHeight="1" thickBot="1" x14ac:dyDescent="0.35">
      <c r="A376" s="97"/>
      <c r="B376" s="541"/>
      <c r="C376" s="542"/>
      <c r="D376" s="542"/>
      <c r="E376" s="542"/>
      <c r="F376" s="542"/>
      <c r="G376" s="542"/>
      <c r="H376" s="542"/>
      <c r="I376" s="542"/>
      <c r="J376" s="542"/>
      <c r="K376" s="542"/>
      <c r="L376" s="542"/>
      <c r="M376" s="542"/>
      <c r="N376" s="543"/>
      <c r="O376" s="114"/>
    </row>
    <row r="377" spans="1:15" s="113" customFormat="1" ht="15" thickTop="1" thickBot="1" x14ac:dyDescent="0.35">
      <c r="A377" s="97"/>
      <c r="B377" s="292"/>
      <c r="C377" s="292"/>
      <c r="D377" s="292"/>
      <c r="E377" s="292"/>
      <c r="F377" s="292"/>
      <c r="G377" s="292"/>
      <c r="H377" s="292"/>
      <c r="I377" s="292"/>
      <c r="J377" s="292"/>
      <c r="K377" s="292"/>
      <c r="L377" s="292"/>
      <c r="M377" s="292"/>
      <c r="N377" s="292"/>
      <c r="O377" s="114"/>
    </row>
    <row r="378" spans="1:15" s="113" customFormat="1" ht="15" thickTop="1" thickBot="1" x14ac:dyDescent="0.35">
      <c r="A378" s="291" t="s">
        <v>233</v>
      </c>
      <c r="B378" s="292"/>
      <c r="C378" s="292"/>
      <c r="D378" s="292"/>
      <c r="E378" s="104" t="s">
        <v>234</v>
      </c>
      <c r="F378" s="293" t="str">
        <f>IF('Fiche 3-1'!F382&lt;&gt;"",'Fiche 3-1'!F382,"")</f>
        <v/>
      </c>
      <c r="G378" s="292"/>
      <c r="H378" s="104" t="s">
        <v>305</v>
      </c>
      <c r="I378" s="128"/>
      <c r="J378" s="196" t="s">
        <v>323</v>
      </c>
      <c r="K378" s="187"/>
      <c r="L378" s="709" t="s">
        <v>324</v>
      </c>
      <c r="M378" s="710"/>
      <c r="N378" s="187"/>
      <c r="O378" s="114"/>
    </row>
    <row r="379" spans="1:15" s="113" customFormat="1" ht="14.5" thickTop="1" x14ac:dyDescent="0.3">
      <c r="A379" s="97"/>
      <c r="B379" s="292"/>
      <c r="C379" s="292"/>
      <c r="D379" s="292"/>
      <c r="E379" s="292"/>
      <c r="F379" s="292"/>
      <c r="G379" s="292"/>
      <c r="H379" s="292"/>
      <c r="I379" s="292"/>
      <c r="J379" s="292"/>
      <c r="K379" s="292"/>
      <c r="L379" s="292"/>
      <c r="M379" s="292"/>
      <c r="N379" s="292"/>
      <c r="O379" s="114"/>
    </row>
    <row r="380" spans="1:15" s="113" customFormat="1" ht="14.5" thickBot="1" x14ac:dyDescent="0.35">
      <c r="A380" s="105" t="s">
        <v>235</v>
      </c>
      <c r="B380" s="87"/>
      <c r="C380" s="87"/>
      <c r="D380" s="87"/>
      <c r="E380" s="87"/>
      <c r="F380" s="87"/>
      <c r="G380" s="87"/>
      <c r="H380" s="87"/>
      <c r="I380" s="87"/>
      <c r="J380" s="87"/>
      <c r="K380" s="292"/>
      <c r="L380" s="292"/>
      <c r="M380" s="292"/>
      <c r="N380" s="292"/>
      <c r="O380" s="114"/>
    </row>
    <row r="381" spans="1:15" s="113" customFormat="1" ht="35.15" customHeight="1" thickTop="1" x14ac:dyDescent="0.3">
      <c r="A381" s="87"/>
      <c r="B381" s="535"/>
      <c r="C381" s="536"/>
      <c r="D381" s="536"/>
      <c r="E381" s="536"/>
      <c r="F381" s="536"/>
      <c r="G381" s="536"/>
      <c r="H381" s="536"/>
      <c r="I381" s="536"/>
      <c r="J381" s="536"/>
      <c r="K381" s="536"/>
      <c r="L381" s="536"/>
      <c r="M381" s="536"/>
      <c r="N381" s="537"/>
      <c r="O381" s="114"/>
    </row>
    <row r="382" spans="1:15" s="113" customFormat="1" ht="35.15" customHeight="1" x14ac:dyDescent="0.3">
      <c r="A382" s="87"/>
      <c r="B382" s="538"/>
      <c r="C382" s="539"/>
      <c r="D382" s="539"/>
      <c r="E382" s="539"/>
      <c r="F382" s="539"/>
      <c r="G382" s="539"/>
      <c r="H382" s="539"/>
      <c r="I382" s="539"/>
      <c r="J382" s="539"/>
      <c r="K382" s="539"/>
      <c r="L382" s="539"/>
      <c r="M382" s="539"/>
      <c r="N382" s="540"/>
      <c r="O382" s="114"/>
    </row>
    <row r="383" spans="1:15" s="113" customFormat="1" ht="35.15" customHeight="1" thickBot="1" x14ac:dyDescent="0.35">
      <c r="A383" s="87"/>
      <c r="B383" s="541"/>
      <c r="C383" s="542"/>
      <c r="D383" s="542"/>
      <c r="E383" s="542"/>
      <c r="F383" s="542"/>
      <c r="G383" s="542"/>
      <c r="H383" s="542"/>
      <c r="I383" s="542"/>
      <c r="J383" s="542"/>
      <c r="K383" s="542"/>
      <c r="L383" s="542"/>
      <c r="M383" s="542"/>
      <c r="N383" s="543"/>
      <c r="O383" s="114"/>
    </row>
    <row r="384" spans="1:15" s="113" customFormat="1" ht="14.5" thickTop="1" x14ac:dyDescent="0.3">
      <c r="A384" s="87"/>
      <c r="B384" s="87"/>
      <c r="C384" s="87"/>
      <c r="D384" s="87"/>
      <c r="E384" s="87"/>
      <c r="F384" s="87"/>
      <c r="G384" s="87"/>
      <c r="H384" s="87"/>
      <c r="I384" s="87"/>
      <c r="J384" s="87"/>
      <c r="K384" s="78"/>
      <c r="L384" s="78"/>
      <c r="M384" s="78"/>
      <c r="N384" s="78"/>
      <c r="O384" s="114"/>
    </row>
    <row r="385" spans="1:15" s="113" customFormat="1" ht="14" x14ac:dyDescent="0.3">
      <c r="A385" s="291" t="s">
        <v>311</v>
      </c>
      <c r="B385" s="78"/>
      <c r="C385" s="78"/>
      <c r="D385" s="78"/>
      <c r="E385" s="78"/>
      <c r="F385" s="78"/>
      <c r="G385" s="78"/>
      <c r="H385" s="78"/>
      <c r="I385" s="78"/>
      <c r="J385" s="78"/>
      <c r="K385" s="78"/>
      <c r="L385" s="78"/>
      <c r="M385" s="78"/>
      <c r="N385" s="78"/>
      <c r="O385" s="114"/>
    </row>
    <row r="386" spans="1:15" s="113" customFormat="1" ht="14" x14ac:dyDescent="0.3">
      <c r="A386" s="78"/>
      <c r="B386" s="78"/>
      <c r="C386" s="78"/>
      <c r="D386" s="78"/>
      <c r="E386" s="78"/>
      <c r="F386" s="78"/>
      <c r="G386" s="78"/>
      <c r="H386" s="78"/>
      <c r="I386" s="78"/>
      <c r="J386" s="78"/>
      <c r="K386" s="78"/>
      <c r="L386" s="78"/>
      <c r="M386" s="78"/>
      <c r="N386" s="78"/>
      <c r="O386" s="114"/>
    </row>
    <row r="387" spans="1:15" s="62" customFormat="1" ht="29.25" customHeight="1" thickBot="1" x14ac:dyDescent="0.3">
      <c r="A387" s="78"/>
      <c r="B387" s="87"/>
      <c r="C387" s="87"/>
      <c r="D387" s="553" t="s">
        <v>303</v>
      </c>
      <c r="E387" s="553"/>
      <c r="F387" s="553" t="s">
        <v>310</v>
      </c>
      <c r="G387" s="553"/>
      <c r="H387" s="553" t="s">
        <v>304</v>
      </c>
      <c r="I387" s="553"/>
      <c r="J387" s="712" t="s">
        <v>224</v>
      </c>
      <c r="K387" s="713"/>
      <c r="L387" s="713"/>
      <c r="M387" s="713"/>
      <c r="N387" s="714"/>
    </row>
    <row r="388" spans="1:15" s="62" customFormat="1" ht="35.15" customHeight="1" thickTop="1" thickBot="1" x14ac:dyDescent="0.3">
      <c r="A388" s="78"/>
      <c r="B388" s="671"/>
      <c r="C388" s="671"/>
      <c r="D388" s="665" t="str">
        <f>IF('Fiche 3-1'!D414&lt;&gt;"",'Fiche 3-1'!D414,"")</f>
        <v/>
      </c>
      <c r="E388" s="665"/>
      <c r="F388" s="665" t="str">
        <f>IF('Fiche 3-1'!G414&lt;&gt;"",'Fiche 3-1'!G414,"")</f>
        <v/>
      </c>
      <c r="G388" s="665"/>
      <c r="H388" s="526"/>
      <c r="I388" s="520"/>
      <c r="J388" s="527"/>
      <c r="K388" s="528"/>
      <c r="L388" s="528"/>
      <c r="M388" s="528"/>
      <c r="N388" s="529"/>
    </row>
    <row r="389" spans="1:15" s="62" customFormat="1" ht="35.15" customHeight="1" thickTop="1" thickBot="1" x14ac:dyDescent="0.3">
      <c r="A389" s="78"/>
      <c r="B389" s="671"/>
      <c r="C389" s="672"/>
      <c r="D389" s="665" t="str">
        <f>IF('Fiche 3-1'!D415&lt;&gt;"",'Fiche 3-1'!D415,"")</f>
        <v/>
      </c>
      <c r="E389" s="665"/>
      <c r="F389" s="665" t="str">
        <f>IF('Fiche 3-1'!G415&lt;&gt;"",'Fiche 3-1'!G415,"")</f>
        <v/>
      </c>
      <c r="G389" s="665"/>
      <c r="H389" s="526"/>
      <c r="I389" s="520"/>
      <c r="J389" s="527"/>
      <c r="K389" s="528"/>
      <c r="L389" s="528"/>
      <c r="M389" s="528"/>
      <c r="N389" s="529"/>
    </row>
    <row r="390" spans="1:15" s="62" customFormat="1" ht="35.15" customHeight="1" thickTop="1" thickBot="1" x14ac:dyDescent="0.3">
      <c r="A390" s="78"/>
      <c r="B390" s="671"/>
      <c r="C390" s="672"/>
      <c r="D390" s="665" t="str">
        <f>IF('Fiche 3-1'!D416&lt;&gt;"",'Fiche 3-1'!D416,"")</f>
        <v/>
      </c>
      <c r="E390" s="665"/>
      <c r="F390" s="665" t="str">
        <f>IF('Fiche 3-1'!G416&lt;&gt;"",'Fiche 3-1'!G416,"")</f>
        <v/>
      </c>
      <c r="G390" s="665"/>
      <c r="H390" s="526"/>
      <c r="I390" s="520"/>
      <c r="J390" s="527"/>
      <c r="K390" s="528"/>
      <c r="L390" s="528"/>
      <c r="M390" s="528"/>
      <c r="N390" s="529"/>
    </row>
    <row r="391" spans="1:15" s="113" customFormat="1" ht="14.5" thickTop="1" x14ac:dyDescent="0.3">
      <c r="A391" s="102"/>
      <c r="O391" s="114"/>
    </row>
    <row r="392" spans="1:15" s="113" customFormat="1" ht="14" x14ac:dyDescent="0.3">
      <c r="A392" s="194" t="s">
        <v>301</v>
      </c>
      <c r="B392" s="66"/>
      <c r="C392" s="66"/>
      <c r="D392" s="67"/>
      <c r="E392" s="67"/>
      <c r="F392" s="67"/>
      <c r="G392" s="67"/>
      <c r="H392" s="67"/>
      <c r="I392" s="67"/>
      <c r="J392" s="68"/>
      <c r="K392" s="68"/>
      <c r="L392" s="68"/>
      <c r="M392" s="78"/>
      <c r="N392" s="78"/>
      <c r="O392" s="114"/>
    </row>
    <row r="393" spans="1:15" s="113" customFormat="1" ht="14.5" thickBot="1" x14ac:dyDescent="0.35">
      <c r="A393" s="194"/>
      <c r="B393" s="66"/>
      <c r="C393" s="66"/>
      <c r="D393" s="67"/>
      <c r="E393" s="67"/>
      <c r="F393" s="67"/>
      <c r="G393" s="67"/>
      <c r="H393" s="67"/>
      <c r="I393" s="67"/>
      <c r="J393" s="68"/>
      <c r="K393" s="68"/>
      <c r="L393" s="68"/>
      <c r="M393" s="78"/>
      <c r="N393" s="78"/>
      <c r="O393" s="114"/>
    </row>
    <row r="394" spans="1:15" s="113" customFormat="1" ht="15" thickTop="1" thickBot="1" x14ac:dyDescent="0.35">
      <c r="A394" s="290" t="s">
        <v>335</v>
      </c>
      <c r="B394" s="205"/>
      <c r="C394" s="205"/>
      <c r="D394" s="205"/>
      <c r="E394" s="208" t="str">
        <f>IF('Fiche 3-1'!F401&gt;0,'Fiche 3-1'!F401,"")</f>
        <v/>
      </c>
      <c r="F394" s="205"/>
      <c r="G394" s="290" t="s">
        <v>436</v>
      </c>
      <c r="H394" s="205"/>
      <c r="I394" s="205"/>
      <c r="J394" s="136"/>
      <c r="K394" s="207"/>
      <c r="L394" s="205"/>
      <c r="M394" s="205"/>
      <c r="N394" s="205"/>
      <c r="O394" s="114"/>
    </row>
    <row r="395" spans="1:15" s="113" customFormat="1" ht="14.5" thickTop="1" x14ac:dyDescent="0.3">
      <c r="A395" s="77"/>
      <c r="B395" s="77"/>
      <c r="C395" s="77"/>
      <c r="D395" s="77"/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114"/>
    </row>
    <row r="396" spans="1:15" s="113" customFormat="1" ht="14.5" thickBot="1" x14ac:dyDescent="0.35">
      <c r="A396" s="291" t="s">
        <v>266</v>
      </c>
      <c r="B396" s="78"/>
      <c r="C396" s="78"/>
      <c r="D396" s="78"/>
      <c r="E396" s="78"/>
      <c r="F396" s="78"/>
      <c r="G396" s="78"/>
      <c r="H396" s="78"/>
      <c r="I396" s="78"/>
      <c r="J396" s="78"/>
      <c r="K396" s="78"/>
      <c r="L396" s="78"/>
      <c r="M396" s="78"/>
      <c r="N396" s="78"/>
      <c r="O396" s="114"/>
    </row>
    <row r="397" spans="1:15" s="113" customFormat="1" ht="35.15" customHeight="1" thickTop="1" thickBot="1" x14ac:dyDescent="0.35">
      <c r="A397" s="86"/>
      <c r="B397" s="565"/>
      <c r="C397" s="525"/>
      <c r="D397" s="525"/>
      <c r="E397" s="525"/>
      <c r="F397" s="525"/>
      <c r="G397" s="525"/>
      <c r="H397" s="525"/>
      <c r="I397" s="525"/>
      <c r="J397" s="526"/>
      <c r="K397" s="78"/>
      <c r="L397" s="78"/>
      <c r="M397" s="78"/>
      <c r="N397" s="78"/>
      <c r="O397" s="114"/>
    </row>
    <row r="398" spans="1:15" s="113" customFormat="1" ht="15" thickTop="1" thickBot="1" x14ac:dyDescent="0.35">
      <c r="A398" s="78"/>
      <c r="B398" s="78"/>
      <c r="C398" s="78"/>
      <c r="D398" s="78"/>
      <c r="E398" s="78"/>
      <c r="F398" s="78"/>
      <c r="G398" s="78"/>
      <c r="H398" s="78"/>
      <c r="I398" s="78"/>
      <c r="J398" s="78"/>
      <c r="K398" s="78"/>
      <c r="L398" s="78"/>
      <c r="M398" s="78"/>
      <c r="N398" s="78"/>
      <c r="O398" s="114"/>
    </row>
    <row r="399" spans="1:15" s="113" customFormat="1" ht="35.15" customHeight="1" thickTop="1" x14ac:dyDescent="0.3">
      <c r="A399" s="290" t="s">
        <v>336</v>
      </c>
      <c r="B399" s="290"/>
      <c r="C399" s="290"/>
      <c r="D399" s="78"/>
      <c r="E399" s="721"/>
      <c r="F399" s="722"/>
      <c r="G399" s="722"/>
      <c r="H399" s="722"/>
      <c r="I399" s="722"/>
      <c r="J399" s="722"/>
      <c r="K399" s="722"/>
      <c r="L399" s="722"/>
      <c r="M399" s="722"/>
      <c r="N399" s="723"/>
      <c r="O399" s="114"/>
    </row>
    <row r="400" spans="1:15" s="113" customFormat="1" ht="35.15" customHeight="1" x14ac:dyDescent="0.3">
      <c r="A400" s="78"/>
      <c r="B400" s="78"/>
      <c r="C400" s="78"/>
      <c r="D400" s="78"/>
      <c r="E400" s="724"/>
      <c r="F400" s="725"/>
      <c r="G400" s="725"/>
      <c r="H400" s="725"/>
      <c r="I400" s="725"/>
      <c r="J400" s="725"/>
      <c r="K400" s="725"/>
      <c r="L400" s="725"/>
      <c r="M400" s="725"/>
      <c r="N400" s="726"/>
      <c r="O400" s="114"/>
    </row>
    <row r="401" spans="1:15" s="113" customFormat="1" ht="35.15" customHeight="1" thickBot="1" x14ac:dyDescent="0.35">
      <c r="A401" s="78"/>
      <c r="B401" s="78"/>
      <c r="C401" s="78"/>
      <c r="D401" s="78"/>
      <c r="E401" s="727"/>
      <c r="F401" s="728"/>
      <c r="G401" s="728"/>
      <c r="H401" s="728"/>
      <c r="I401" s="728"/>
      <c r="J401" s="728"/>
      <c r="K401" s="728"/>
      <c r="L401" s="728"/>
      <c r="M401" s="728"/>
      <c r="N401" s="729"/>
      <c r="O401" s="114"/>
    </row>
    <row r="402" spans="1:15" s="113" customFormat="1" ht="14" x14ac:dyDescent="0.3">
      <c r="A402" s="194"/>
      <c r="B402" s="66"/>
      <c r="C402" s="66"/>
      <c r="D402" s="67"/>
      <c r="E402" s="67"/>
      <c r="F402" s="67"/>
      <c r="G402" s="67"/>
      <c r="H402" s="67"/>
      <c r="I402" s="67"/>
      <c r="J402" s="68"/>
      <c r="K402" s="68"/>
      <c r="L402" s="68"/>
      <c r="M402" s="78"/>
      <c r="N402" s="78"/>
      <c r="O402" s="114"/>
    </row>
    <row r="403" spans="1:15" s="113" customFormat="1" ht="14" x14ac:dyDescent="0.3">
      <c r="A403" s="194"/>
      <c r="B403" s="66"/>
      <c r="C403" s="66"/>
      <c r="D403" s="67"/>
      <c r="E403" s="67"/>
      <c r="F403" s="67"/>
      <c r="G403" s="67"/>
      <c r="H403" s="67"/>
      <c r="I403" s="67"/>
      <c r="J403" s="68"/>
      <c r="K403" s="68"/>
      <c r="L403" s="68"/>
      <c r="M403" s="78"/>
      <c r="N403" s="78"/>
      <c r="O403" s="114"/>
    </row>
    <row r="404" spans="1:15" s="113" customFormat="1" ht="14" x14ac:dyDescent="0.3">
      <c r="A404" s="84"/>
      <c r="B404" s="84"/>
      <c r="C404" s="84"/>
      <c r="D404" s="84"/>
      <c r="E404" s="84"/>
      <c r="F404" s="84"/>
      <c r="G404" s="84"/>
      <c r="H404" s="84"/>
      <c r="I404" s="84"/>
      <c r="J404" s="84"/>
      <c r="K404" s="84"/>
      <c r="L404" s="84"/>
      <c r="M404" s="84"/>
      <c r="N404" s="84"/>
      <c r="O404" s="114"/>
    </row>
    <row r="405" spans="1:15" s="113" customFormat="1" ht="15" x14ac:dyDescent="0.3">
      <c r="A405" s="70" t="s">
        <v>461</v>
      </c>
      <c r="B405" s="84"/>
      <c r="C405" s="84"/>
      <c r="D405" s="667" t="str">
        <f>IF('Fiche 3-1'!E422&lt;&gt;"",'Fiche 3-1'!E422,"")</f>
        <v/>
      </c>
      <c r="E405" s="668"/>
      <c r="F405" s="668"/>
      <c r="G405" s="668"/>
      <c r="H405" s="668"/>
      <c r="I405" s="668"/>
      <c r="J405" s="668"/>
      <c r="K405" s="668"/>
      <c r="L405" s="668"/>
      <c r="M405" s="669"/>
      <c r="N405" s="84"/>
      <c r="O405" s="114"/>
    </row>
    <row r="406" spans="1:15" s="113" customFormat="1" ht="14" x14ac:dyDescent="0.3">
      <c r="A406" s="84"/>
      <c r="B406" s="84"/>
      <c r="C406" s="84"/>
      <c r="D406" s="84"/>
      <c r="E406" s="84"/>
      <c r="F406" s="84"/>
      <c r="G406" s="84"/>
      <c r="H406" s="84"/>
      <c r="I406" s="84"/>
      <c r="J406" s="84"/>
      <c r="K406" s="84"/>
      <c r="L406" s="84"/>
      <c r="M406" s="84"/>
      <c r="N406" s="84"/>
      <c r="O406" s="114"/>
    </row>
    <row r="407" spans="1:15" s="113" customFormat="1" ht="14" x14ac:dyDescent="0.3">
      <c r="A407" s="80"/>
      <c r="B407" s="80"/>
      <c r="C407" s="80"/>
      <c r="D407" s="80"/>
      <c r="E407" s="80"/>
      <c r="F407" s="80"/>
      <c r="G407" s="80"/>
      <c r="H407" s="80"/>
      <c r="I407" s="80"/>
      <c r="J407" s="80"/>
      <c r="K407" s="80"/>
      <c r="L407" s="80"/>
      <c r="M407" s="80"/>
      <c r="N407" s="80"/>
      <c r="O407" s="114"/>
    </row>
    <row r="408" spans="1:15" s="113" customFormat="1" ht="14" x14ac:dyDescent="0.3">
      <c r="A408" s="290" t="s">
        <v>17</v>
      </c>
      <c r="B408" s="670" t="str">
        <f>IF('Fiche 3-1'!C439&lt;&gt;"",'Fiche 3-1'!C439,"")</f>
        <v/>
      </c>
      <c r="C408" s="670"/>
      <c r="D408" s="670"/>
      <c r="E408" s="670"/>
      <c r="F408" s="670"/>
      <c r="G408" s="670"/>
      <c r="H408" s="670"/>
      <c r="I408" s="670"/>
      <c r="J408" s="670"/>
      <c r="K408" s="670"/>
      <c r="L408" s="670"/>
      <c r="M408" s="670"/>
      <c r="N408" s="670"/>
      <c r="O408" s="114"/>
    </row>
    <row r="409" spans="1:15" s="113" customFormat="1" ht="14.5" thickBot="1" x14ac:dyDescent="0.35">
      <c r="A409" s="290"/>
      <c r="B409" s="294"/>
      <c r="C409" s="294"/>
      <c r="D409" s="294"/>
      <c r="E409" s="294"/>
      <c r="F409" s="294"/>
      <c r="G409" s="294"/>
      <c r="H409" s="294"/>
      <c r="I409" s="294"/>
      <c r="J409" s="294"/>
      <c r="K409" s="294"/>
      <c r="L409" s="294"/>
      <c r="M409" s="294"/>
      <c r="N409" s="294"/>
      <c r="O409" s="114"/>
    </row>
    <row r="410" spans="1:15" s="113" customFormat="1" ht="15" thickTop="1" thickBot="1" x14ac:dyDescent="0.35">
      <c r="A410" s="290" t="s">
        <v>188</v>
      </c>
      <c r="B410" s="101"/>
      <c r="C410" s="94"/>
      <c r="D410" s="100" t="s">
        <v>231</v>
      </c>
      <c r="E410" s="108" t="str">
        <f>IF('Fiche 3-1'!E438&lt;&gt;"",'Fiche 3-1'!E438,"")</f>
        <v/>
      </c>
      <c r="F410" s="94"/>
      <c r="G410" s="69" t="s">
        <v>189</v>
      </c>
      <c r="H410" s="129"/>
      <c r="I410" s="77"/>
      <c r="J410" s="77"/>
      <c r="K410" s="77"/>
      <c r="L410" s="77"/>
      <c r="M410" s="77"/>
      <c r="N410" s="77"/>
      <c r="O410" s="114"/>
    </row>
    <row r="411" spans="1:15" s="113" customFormat="1" ht="14.5" thickTop="1" x14ac:dyDescent="0.3">
      <c r="A411" s="93"/>
      <c r="B411" s="68"/>
      <c r="C411" s="94"/>
      <c r="D411" s="94"/>
      <c r="E411" s="94"/>
      <c r="F411" s="94"/>
      <c r="G411" s="77"/>
      <c r="H411" s="77"/>
      <c r="I411" s="77"/>
      <c r="J411" s="77"/>
      <c r="K411" s="77"/>
      <c r="L411" s="77"/>
      <c r="M411" s="77"/>
      <c r="N411" s="77"/>
      <c r="O411" s="114"/>
    </row>
    <row r="412" spans="1:15" s="113" customFormat="1" ht="14.5" thickBot="1" x14ac:dyDescent="0.35">
      <c r="A412" s="93" t="s">
        <v>232</v>
      </c>
      <c r="B412" s="68"/>
      <c r="C412" s="94"/>
      <c r="D412" s="94"/>
      <c r="E412" s="94"/>
      <c r="F412" s="94"/>
      <c r="G412" s="77"/>
      <c r="H412" s="77"/>
      <c r="I412" s="77"/>
      <c r="J412" s="77"/>
      <c r="K412" s="77"/>
      <c r="L412" s="77"/>
      <c r="M412" s="77"/>
      <c r="N412" s="77"/>
      <c r="O412" s="114"/>
    </row>
    <row r="413" spans="1:15" s="113" customFormat="1" ht="35.15" customHeight="1" thickTop="1" x14ac:dyDescent="0.3">
      <c r="A413" s="76"/>
      <c r="B413" s="535"/>
      <c r="C413" s="536"/>
      <c r="D413" s="536"/>
      <c r="E413" s="536"/>
      <c r="F413" s="536"/>
      <c r="G413" s="536"/>
      <c r="H413" s="536"/>
      <c r="I413" s="536"/>
      <c r="J413" s="536"/>
      <c r="K413" s="536"/>
      <c r="L413" s="536"/>
      <c r="M413" s="536"/>
      <c r="N413" s="537"/>
      <c r="O413" s="114"/>
    </row>
    <row r="414" spans="1:15" s="113" customFormat="1" ht="35.15" customHeight="1" x14ac:dyDescent="0.3">
      <c r="A414" s="77"/>
      <c r="B414" s="538"/>
      <c r="C414" s="539"/>
      <c r="D414" s="539"/>
      <c r="E414" s="539"/>
      <c r="F414" s="539"/>
      <c r="G414" s="539"/>
      <c r="H414" s="539"/>
      <c r="I414" s="539"/>
      <c r="J414" s="539"/>
      <c r="K414" s="539"/>
      <c r="L414" s="539"/>
      <c r="M414" s="539"/>
      <c r="N414" s="540"/>
      <c r="O414" s="114"/>
    </row>
    <row r="415" spans="1:15" s="113" customFormat="1" ht="35.15" customHeight="1" thickBot="1" x14ac:dyDescent="0.35">
      <c r="A415" s="77"/>
      <c r="B415" s="541"/>
      <c r="C415" s="542"/>
      <c r="D415" s="542"/>
      <c r="E415" s="542"/>
      <c r="F415" s="542"/>
      <c r="G415" s="542"/>
      <c r="H415" s="542"/>
      <c r="I415" s="542"/>
      <c r="J415" s="542"/>
      <c r="K415" s="542"/>
      <c r="L415" s="542"/>
      <c r="M415" s="542"/>
      <c r="N415" s="543"/>
      <c r="O415" s="114"/>
    </row>
    <row r="416" spans="1:15" s="113" customFormat="1" ht="15" thickTop="1" thickBot="1" x14ac:dyDescent="0.35">
      <c r="A416" s="77"/>
      <c r="B416" s="65"/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114"/>
    </row>
    <row r="417" spans="1:15" s="113" customFormat="1" ht="15" thickTop="1" thickBot="1" x14ac:dyDescent="0.35">
      <c r="A417" s="290" t="s">
        <v>18</v>
      </c>
      <c r="B417" s="77"/>
      <c r="C417" s="77"/>
      <c r="D417" s="109" t="str">
        <f>IF('Fiche 3-1'!E440&lt;&gt;"",'Fiche 3-1'!E440,"")</f>
        <v/>
      </c>
      <c r="E417" s="77"/>
      <c r="F417" s="77"/>
      <c r="G417" s="290" t="s">
        <v>19</v>
      </c>
      <c r="H417" s="77"/>
      <c r="I417" s="127"/>
      <c r="J417" s="77"/>
      <c r="K417" s="77"/>
      <c r="L417" s="77"/>
      <c r="M417" s="77"/>
      <c r="N417" s="77"/>
      <c r="O417" s="114"/>
    </row>
    <row r="418" spans="1:15" s="113" customFormat="1" ht="14.5" thickTop="1" x14ac:dyDescent="0.3">
      <c r="A418" s="77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114"/>
    </row>
    <row r="419" spans="1:15" s="113" customFormat="1" ht="14.5" thickBot="1" x14ac:dyDescent="0.35">
      <c r="A419" s="81" t="s">
        <v>20</v>
      </c>
      <c r="B419" s="77"/>
      <c r="C419" s="77"/>
      <c r="D419" s="77"/>
      <c r="E419" s="77"/>
      <c r="F419" s="77"/>
      <c r="G419" s="77"/>
      <c r="H419" s="77"/>
      <c r="I419" s="77"/>
      <c r="J419" s="77"/>
      <c r="K419" s="77"/>
      <c r="L419" s="77"/>
      <c r="M419" s="77"/>
      <c r="N419" s="77"/>
      <c r="O419" s="114"/>
    </row>
    <row r="420" spans="1:15" s="113" customFormat="1" ht="35.15" customHeight="1" thickTop="1" x14ac:dyDescent="0.3">
      <c r="A420" s="77"/>
      <c r="B420" s="535"/>
      <c r="C420" s="536"/>
      <c r="D420" s="536"/>
      <c r="E420" s="536"/>
      <c r="F420" s="536"/>
      <c r="G420" s="536"/>
      <c r="H420" s="536"/>
      <c r="I420" s="536"/>
      <c r="J420" s="536"/>
      <c r="K420" s="536"/>
      <c r="L420" s="536"/>
      <c r="M420" s="536"/>
      <c r="N420" s="537"/>
      <c r="O420" s="114"/>
    </row>
    <row r="421" spans="1:15" s="113" customFormat="1" ht="35.15" customHeight="1" x14ac:dyDescent="0.3">
      <c r="A421" s="77"/>
      <c r="B421" s="538"/>
      <c r="C421" s="539"/>
      <c r="D421" s="539"/>
      <c r="E421" s="539"/>
      <c r="F421" s="539"/>
      <c r="G421" s="539"/>
      <c r="H421" s="539"/>
      <c r="I421" s="539"/>
      <c r="J421" s="539"/>
      <c r="K421" s="539"/>
      <c r="L421" s="539"/>
      <c r="M421" s="539"/>
      <c r="N421" s="540"/>
      <c r="O421" s="114"/>
    </row>
    <row r="422" spans="1:15" s="113" customFormat="1" ht="35.15" customHeight="1" thickBot="1" x14ac:dyDescent="0.35">
      <c r="A422" s="6"/>
      <c r="B422" s="541"/>
      <c r="C422" s="542"/>
      <c r="D422" s="542"/>
      <c r="E422" s="542"/>
      <c r="F422" s="542"/>
      <c r="G422" s="542"/>
      <c r="H422" s="542"/>
      <c r="I422" s="542"/>
      <c r="J422" s="542"/>
      <c r="K422" s="542"/>
      <c r="L422" s="542"/>
      <c r="M422" s="542"/>
      <c r="N422" s="543"/>
      <c r="O422" s="114"/>
    </row>
    <row r="423" spans="1:15" s="113" customFormat="1" ht="14.5" thickTop="1" x14ac:dyDescent="0.3">
      <c r="A423" s="97"/>
      <c r="B423" s="292"/>
      <c r="C423" s="292"/>
      <c r="D423" s="292"/>
      <c r="E423" s="292"/>
      <c r="F423" s="292"/>
      <c r="G423" s="292"/>
      <c r="H423" s="292"/>
      <c r="I423" s="292"/>
      <c r="J423" s="292"/>
      <c r="K423" s="292"/>
      <c r="L423" s="292"/>
      <c r="M423" s="292"/>
      <c r="N423" s="292"/>
      <c r="O423" s="114"/>
    </row>
    <row r="424" spans="1:15" s="113" customFormat="1" ht="14.5" thickBot="1" x14ac:dyDescent="0.35">
      <c r="A424" s="291" t="s">
        <v>290</v>
      </c>
      <c r="B424" s="292"/>
      <c r="C424" s="292"/>
      <c r="D424" s="292"/>
      <c r="E424" s="292"/>
      <c r="F424" s="292"/>
      <c r="G424" s="292"/>
      <c r="H424" s="292"/>
      <c r="I424" s="292"/>
      <c r="J424" s="292"/>
      <c r="K424" s="292"/>
      <c r="L424" s="292"/>
      <c r="M424" s="292"/>
      <c r="N424" s="292"/>
      <c r="O424" s="114"/>
    </row>
    <row r="425" spans="1:15" s="113" customFormat="1" ht="35.15" customHeight="1" thickTop="1" x14ac:dyDescent="0.3">
      <c r="A425" s="97"/>
      <c r="B425" s="535"/>
      <c r="C425" s="536"/>
      <c r="D425" s="536"/>
      <c r="E425" s="536"/>
      <c r="F425" s="536"/>
      <c r="G425" s="536"/>
      <c r="H425" s="536"/>
      <c r="I425" s="536"/>
      <c r="J425" s="536"/>
      <c r="K425" s="536"/>
      <c r="L425" s="536"/>
      <c r="M425" s="536"/>
      <c r="N425" s="537"/>
      <c r="O425" s="114"/>
    </row>
    <row r="426" spans="1:15" s="113" customFormat="1" ht="35.15" customHeight="1" x14ac:dyDescent="0.3">
      <c r="A426" s="97"/>
      <c r="B426" s="538"/>
      <c r="C426" s="539"/>
      <c r="D426" s="539"/>
      <c r="E426" s="539"/>
      <c r="F426" s="539"/>
      <c r="G426" s="539"/>
      <c r="H426" s="539"/>
      <c r="I426" s="539"/>
      <c r="J426" s="539"/>
      <c r="K426" s="539"/>
      <c r="L426" s="539"/>
      <c r="M426" s="539"/>
      <c r="N426" s="540"/>
      <c r="O426" s="114"/>
    </row>
    <row r="427" spans="1:15" s="113" customFormat="1" ht="35.15" customHeight="1" thickBot="1" x14ac:dyDescent="0.35">
      <c r="A427" s="97"/>
      <c r="B427" s="541"/>
      <c r="C427" s="542"/>
      <c r="D427" s="542"/>
      <c r="E427" s="542"/>
      <c r="F427" s="542"/>
      <c r="G427" s="542"/>
      <c r="H427" s="542"/>
      <c r="I427" s="542"/>
      <c r="J427" s="542"/>
      <c r="K427" s="542"/>
      <c r="L427" s="542"/>
      <c r="M427" s="542"/>
      <c r="N427" s="543"/>
      <c r="O427" s="114"/>
    </row>
    <row r="428" spans="1:15" s="113" customFormat="1" ht="15" thickTop="1" thickBot="1" x14ac:dyDescent="0.35">
      <c r="A428" s="97"/>
      <c r="B428" s="292"/>
      <c r="C428" s="292"/>
      <c r="D428" s="292"/>
      <c r="E428" s="292"/>
      <c r="F428" s="292"/>
      <c r="G428" s="292"/>
      <c r="H428" s="292"/>
      <c r="I428" s="292"/>
      <c r="J428" s="292"/>
      <c r="K428" s="292"/>
      <c r="L428" s="292"/>
      <c r="M428" s="292"/>
      <c r="N428" s="292"/>
      <c r="O428" s="114"/>
    </row>
    <row r="429" spans="1:15" s="113" customFormat="1" ht="15" thickTop="1" thickBot="1" x14ac:dyDescent="0.35">
      <c r="A429" s="291" t="s">
        <v>233</v>
      </c>
      <c r="B429" s="292"/>
      <c r="C429" s="292"/>
      <c r="D429" s="292"/>
      <c r="E429" s="104" t="s">
        <v>234</v>
      </c>
      <c r="F429" s="293" t="str">
        <f>IF('Fiche 3-1'!F428&lt;&gt;"",'Fiche 3-1'!F428,"")</f>
        <v/>
      </c>
      <c r="G429" s="292"/>
      <c r="H429" s="104" t="s">
        <v>305</v>
      </c>
      <c r="I429" s="128"/>
      <c r="J429" s="196" t="s">
        <v>323</v>
      </c>
      <c r="K429" s="187"/>
      <c r="L429" s="709" t="s">
        <v>324</v>
      </c>
      <c r="M429" s="710"/>
      <c r="N429" s="187"/>
      <c r="O429" s="114"/>
    </row>
    <row r="430" spans="1:15" s="113" customFormat="1" ht="14.5" thickTop="1" x14ac:dyDescent="0.3">
      <c r="A430" s="97"/>
      <c r="B430" s="292"/>
      <c r="C430" s="292"/>
      <c r="D430" s="292"/>
      <c r="E430" s="292"/>
      <c r="F430" s="292"/>
      <c r="G430" s="292"/>
      <c r="H430" s="292"/>
      <c r="I430" s="292"/>
      <c r="J430" s="292"/>
      <c r="K430" s="292"/>
      <c r="L430" s="292"/>
      <c r="M430" s="292"/>
      <c r="N430" s="292"/>
      <c r="O430" s="114"/>
    </row>
    <row r="431" spans="1:15" s="113" customFormat="1" ht="14.5" thickBot="1" x14ac:dyDescent="0.35">
      <c r="A431" s="105" t="s">
        <v>235</v>
      </c>
      <c r="B431" s="87"/>
      <c r="C431" s="87"/>
      <c r="D431" s="87"/>
      <c r="E431" s="87"/>
      <c r="F431" s="87"/>
      <c r="G431" s="87"/>
      <c r="H431" s="87"/>
      <c r="I431" s="87"/>
      <c r="J431" s="87"/>
      <c r="K431" s="292"/>
      <c r="L431" s="292"/>
      <c r="M431" s="292"/>
      <c r="N431" s="292"/>
      <c r="O431" s="114"/>
    </row>
    <row r="432" spans="1:15" s="113" customFormat="1" ht="35.15" customHeight="1" thickTop="1" x14ac:dyDescent="0.3">
      <c r="A432" s="87"/>
      <c r="B432" s="535"/>
      <c r="C432" s="536"/>
      <c r="D432" s="536"/>
      <c r="E432" s="536"/>
      <c r="F432" s="536"/>
      <c r="G432" s="536"/>
      <c r="H432" s="536"/>
      <c r="I432" s="536"/>
      <c r="J432" s="536"/>
      <c r="K432" s="536"/>
      <c r="L432" s="536"/>
      <c r="M432" s="536"/>
      <c r="N432" s="537"/>
      <c r="O432" s="114"/>
    </row>
    <row r="433" spans="1:15" s="113" customFormat="1" ht="35.15" customHeight="1" x14ac:dyDescent="0.3">
      <c r="A433" s="87"/>
      <c r="B433" s="538"/>
      <c r="C433" s="539"/>
      <c r="D433" s="539"/>
      <c r="E433" s="539"/>
      <c r="F433" s="539"/>
      <c r="G433" s="539"/>
      <c r="H433" s="539"/>
      <c r="I433" s="539"/>
      <c r="J433" s="539"/>
      <c r="K433" s="539"/>
      <c r="L433" s="539"/>
      <c r="M433" s="539"/>
      <c r="N433" s="540"/>
      <c r="O433" s="114"/>
    </row>
    <row r="434" spans="1:15" s="113" customFormat="1" ht="35.15" customHeight="1" thickBot="1" x14ac:dyDescent="0.35">
      <c r="A434" s="87"/>
      <c r="B434" s="541"/>
      <c r="C434" s="542"/>
      <c r="D434" s="542"/>
      <c r="E434" s="542"/>
      <c r="F434" s="542"/>
      <c r="G434" s="542"/>
      <c r="H434" s="542"/>
      <c r="I434" s="542"/>
      <c r="J434" s="542"/>
      <c r="K434" s="542"/>
      <c r="L434" s="542"/>
      <c r="M434" s="542"/>
      <c r="N434" s="543"/>
      <c r="O434" s="114"/>
    </row>
    <row r="435" spans="1:15" s="113" customFormat="1" ht="14.5" thickTop="1" x14ac:dyDescent="0.3">
      <c r="A435" s="87"/>
      <c r="B435" s="87"/>
      <c r="C435" s="87"/>
      <c r="D435" s="87"/>
      <c r="E435" s="87"/>
      <c r="F435" s="87"/>
      <c r="G435" s="87"/>
      <c r="H435" s="87"/>
      <c r="I435" s="87"/>
      <c r="J435" s="87"/>
      <c r="K435" s="78"/>
      <c r="L435" s="78"/>
      <c r="M435" s="78"/>
      <c r="N435" s="78"/>
      <c r="O435" s="114"/>
    </row>
    <row r="436" spans="1:15" s="113" customFormat="1" ht="14" x14ac:dyDescent="0.3">
      <c r="A436" s="291" t="s">
        <v>311</v>
      </c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78"/>
      <c r="M436" s="78"/>
      <c r="N436" s="78"/>
      <c r="O436" s="114"/>
    </row>
    <row r="437" spans="1:15" s="113" customFormat="1" ht="14" x14ac:dyDescent="0.3">
      <c r="A437" s="78"/>
      <c r="B437" s="78"/>
      <c r="C437" s="78"/>
      <c r="D437" s="78"/>
      <c r="E437" s="78"/>
      <c r="F437" s="78"/>
      <c r="G437" s="78"/>
      <c r="H437" s="78"/>
      <c r="I437" s="78"/>
      <c r="J437" s="78"/>
      <c r="K437" s="78"/>
      <c r="L437" s="78"/>
      <c r="M437" s="78"/>
      <c r="N437" s="78"/>
      <c r="O437" s="114"/>
    </row>
    <row r="438" spans="1:15" s="62" customFormat="1" ht="29.25" customHeight="1" thickBot="1" x14ac:dyDescent="0.3">
      <c r="A438" s="78"/>
      <c r="B438" s="87"/>
      <c r="C438" s="87"/>
      <c r="D438" s="553" t="s">
        <v>303</v>
      </c>
      <c r="E438" s="553"/>
      <c r="F438" s="553" t="s">
        <v>310</v>
      </c>
      <c r="G438" s="553"/>
      <c r="H438" s="553" t="s">
        <v>304</v>
      </c>
      <c r="I438" s="553"/>
      <c r="J438" s="712" t="s">
        <v>224</v>
      </c>
      <c r="K438" s="713"/>
      <c r="L438" s="713"/>
      <c r="M438" s="713"/>
      <c r="N438" s="714"/>
    </row>
    <row r="439" spans="1:15" s="62" customFormat="1" ht="35.15" customHeight="1" thickTop="1" thickBot="1" x14ac:dyDescent="0.3">
      <c r="A439" s="78"/>
      <c r="B439" s="671"/>
      <c r="C439" s="671"/>
      <c r="D439" s="665" t="str">
        <f>IF('Fiche 3-1'!D460&lt;&gt;"",'Fiche 3-1'!D460,"")</f>
        <v/>
      </c>
      <c r="E439" s="665"/>
      <c r="F439" s="665" t="str">
        <f>IF('Fiche 3-1'!G460&lt;&gt;"",'Fiche 3-1'!G460,"")</f>
        <v/>
      </c>
      <c r="G439" s="665"/>
      <c r="H439" s="526"/>
      <c r="I439" s="520"/>
      <c r="J439" s="527"/>
      <c r="K439" s="528"/>
      <c r="L439" s="528"/>
      <c r="M439" s="528"/>
      <c r="N439" s="529"/>
    </row>
    <row r="440" spans="1:15" s="62" customFormat="1" ht="35.15" customHeight="1" thickTop="1" thickBot="1" x14ac:dyDescent="0.3">
      <c r="A440" s="78"/>
      <c r="B440" s="671"/>
      <c r="C440" s="672"/>
      <c r="D440" s="665" t="str">
        <f>IF('Fiche 3-1'!D461&lt;&gt;"",'Fiche 3-1'!D461,"")</f>
        <v/>
      </c>
      <c r="E440" s="665"/>
      <c r="F440" s="665" t="str">
        <f>IF('Fiche 3-1'!G461&lt;&gt;"",'Fiche 3-1'!G461,"")</f>
        <v/>
      </c>
      <c r="G440" s="665"/>
      <c r="H440" s="526"/>
      <c r="I440" s="520"/>
      <c r="J440" s="527"/>
      <c r="K440" s="528"/>
      <c r="L440" s="528"/>
      <c r="M440" s="528"/>
      <c r="N440" s="529"/>
    </row>
    <row r="441" spans="1:15" s="62" customFormat="1" ht="35.15" customHeight="1" thickTop="1" thickBot="1" x14ac:dyDescent="0.3">
      <c r="A441" s="78"/>
      <c r="B441" s="671"/>
      <c r="C441" s="672"/>
      <c r="D441" s="665" t="str">
        <f>IF('Fiche 3-1'!D462&lt;&gt;"",'Fiche 3-1'!D462,"")</f>
        <v/>
      </c>
      <c r="E441" s="665"/>
      <c r="F441" s="665" t="str">
        <f>IF('Fiche 3-1'!G462&lt;&gt;"",'Fiche 3-1'!G462,"")</f>
        <v/>
      </c>
      <c r="G441" s="665"/>
      <c r="H441" s="526"/>
      <c r="I441" s="520"/>
      <c r="J441" s="527"/>
      <c r="K441" s="528"/>
      <c r="L441" s="528"/>
      <c r="M441" s="528"/>
      <c r="N441" s="529"/>
    </row>
    <row r="442" spans="1:15" s="113" customFormat="1" ht="14.5" thickTop="1" x14ac:dyDescent="0.3">
      <c r="A442" s="102"/>
      <c r="O442" s="114"/>
    </row>
    <row r="443" spans="1:15" s="113" customFormat="1" ht="14" x14ac:dyDescent="0.3">
      <c r="A443" s="194" t="s">
        <v>301</v>
      </c>
      <c r="B443" s="66"/>
      <c r="C443" s="66"/>
      <c r="D443" s="67"/>
      <c r="E443" s="67"/>
      <c r="F443" s="67"/>
      <c r="G443" s="67"/>
      <c r="H443" s="67"/>
      <c r="I443" s="67"/>
      <c r="J443" s="68"/>
      <c r="K443" s="68"/>
      <c r="L443" s="68"/>
      <c r="M443" s="78"/>
      <c r="N443" s="78"/>
      <c r="O443" s="114"/>
    </row>
    <row r="444" spans="1:15" s="113" customFormat="1" ht="14.5" thickBot="1" x14ac:dyDescent="0.35">
      <c r="A444" s="194"/>
      <c r="B444" s="66"/>
      <c r="C444" s="66"/>
      <c r="D444" s="67"/>
      <c r="E444" s="67"/>
      <c r="F444" s="67"/>
      <c r="G444" s="67"/>
      <c r="H444" s="67"/>
      <c r="I444" s="67"/>
      <c r="J444" s="68"/>
      <c r="K444" s="68"/>
      <c r="L444" s="68"/>
      <c r="M444" s="78"/>
      <c r="N444" s="78"/>
      <c r="O444" s="114"/>
    </row>
    <row r="445" spans="1:15" s="113" customFormat="1" ht="15" thickTop="1" thickBot="1" x14ac:dyDescent="0.35">
      <c r="A445" s="290" t="s">
        <v>335</v>
      </c>
      <c r="B445" s="205"/>
      <c r="C445" s="205"/>
      <c r="D445" s="205"/>
      <c r="E445" s="208" t="str">
        <f>IF('Fiche 3-1'!F447&gt;0,'Fiche 3-1'!F447,"")</f>
        <v/>
      </c>
      <c r="F445" s="205"/>
      <c r="G445" s="290" t="s">
        <v>436</v>
      </c>
      <c r="H445" s="205"/>
      <c r="I445" s="205"/>
      <c r="J445" s="136"/>
      <c r="K445" s="207"/>
      <c r="L445" s="205"/>
      <c r="M445" s="205"/>
      <c r="N445" s="205"/>
      <c r="O445" s="114"/>
    </row>
    <row r="446" spans="1:15" s="113" customFormat="1" ht="14.5" thickTop="1" x14ac:dyDescent="0.3">
      <c r="A446" s="77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114"/>
    </row>
    <row r="447" spans="1:15" s="113" customFormat="1" ht="14.5" thickBot="1" x14ac:dyDescent="0.35">
      <c r="A447" s="291" t="s">
        <v>266</v>
      </c>
      <c r="B447" s="78"/>
      <c r="C447" s="78"/>
      <c r="D447" s="78"/>
      <c r="E447" s="78"/>
      <c r="F447" s="78"/>
      <c r="G447" s="78"/>
      <c r="H447" s="78"/>
      <c r="I447" s="78"/>
      <c r="J447" s="78"/>
      <c r="K447" s="78"/>
      <c r="L447" s="78"/>
      <c r="M447" s="78"/>
      <c r="N447" s="78"/>
      <c r="O447" s="114"/>
    </row>
    <row r="448" spans="1:15" s="113" customFormat="1" ht="35.15" customHeight="1" thickTop="1" thickBot="1" x14ac:dyDescent="0.35">
      <c r="A448" s="86"/>
      <c r="B448" s="565"/>
      <c r="C448" s="525"/>
      <c r="D448" s="525"/>
      <c r="E448" s="525"/>
      <c r="F448" s="525"/>
      <c r="G448" s="525"/>
      <c r="H448" s="525"/>
      <c r="I448" s="525"/>
      <c r="J448" s="526"/>
      <c r="K448" s="78"/>
      <c r="L448" s="78"/>
      <c r="M448" s="78"/>
      <c r="N448" s="78"/>
      <c r="O448" s="114"/>
    </row>
    <row r="449" spans="1:15" s="113" customFormat="1" ht="15" thickTop="1" thickBot="1" x14ac:dyDescent="0.35">
      <c r="A449" s="78"/>
      <c r="B449" s="78"/>
      <c r="C449" s="78"/>
      <c r="D449" s="78"/>
      <c r="E449" s="78"/>
      <c r="F449" s="78"/>
      <c r="G449" s="78"/>
      <c r="H449" s="78"/>
      <c r="I449" s="78"/>
      <c r="J449" s="78"/>
      <c r="K449" s="78"/>
      <c r="L449" s="78"/>
      <c r="M449" s="78"/>
      <c r="N449" s="78"/>
      <c r="O449" s="114"/>
    </row>
    <row r="450" spans="1:15" s="113" customFormat="1" ht="35.15" customHeight="1" thickTop="1" x14ac:dyDescent="0.3">
      <c r="A450" s="290" t="s">
        <v>336</v>
      </c>
      <c r="B450" s="290"/>
      <c r="C450" s="290"/>
      <c r="D450" s="78"/>
      <c r="E450" s="721"/>
      <c r="F450" s="722"/>
      <c r="G450" s="722"/>
      <c r="H450" s="722"/>
      <c r="I450" s="722"/>
      <c r="J450" s="722"/>
      <c r="K450" s="722"/>
      <c r="L450" s="722"/>
      <c r="M450" s="722"/>
      <c r="N450" s="723"/>
      <c r="O450" s="114"/>
    </row>
    <row r="451" spans="1:15" s="113" customFormat="1" ht="35.15" customHeight="1" x14ac:dyDescent="0.3">
      <c r="A451" s="78"/>
      <c r="B451" s="78"/>
      <c r="C451" s="78"/>
      <c r="D451" s="78"/>
      <c r="E451" s="724"/>
      <c r="F451" s="725"/>
      <c r="G451" s="725"/>
      <c r="H451" s="725"/>
      <c r="I451" s="725"/>
      <c r="J451" s="725"/>
      <c r="K451" s="725"/>
      <c r="L451" s="725"/>
      <c r="M451" s="725"/>
      <c r="N451" s="726"/>
      <c r="O451" s="114"/>
    </row>
    <row r="452" spans="1:15" s="113" customFormat="1" ht="35.15" customHeight="1" thickBot="1" x14ac:dyDescent="0.35">
      <c r="A452" s="78"/>
      <c r="B452" s="78"/>
      <c r="C452" s="78"/>
      <c r="D452" s="78"/>
      <c r="E452" s="727"/>
      <c r="F452" s="728"/>
      <c r="G452" s="728"/>
      <c r="H452" s="728"/>
      <c r="I452" s="728"/>
      <c r="J452" s="728"/>
      <c r="K452" s="728"/>
      <c r="L452" s="728"/>
      <c r="M452" s="728"/>
      <c r="N452" s="729"/>
      <c r="O452" s="114"/>
    </row>
    <row r="453" spans="1:15" s="113" customFormat="1" ht="14" x14ac:dyDescent="0.3">
      <c r="A453" s="194"/>
      <c r="B453" s="66"/>
      <c r="C453" s="66"/>
      <c r="D453" s="67"/>
      <c r="E453" s="67"/>
      <c r="F453" s="67"/>
      <c r="G453" s="67"/>
      <c r="H453" s="67"/>
      <c r="I453" s="67"/>
      <c r="J453" s="68"/>
      <c r="K453" s="68"/>
      <c r="L453" s="68"/>
      <c r="M453" s="78"/>
      <c r="N453" s="78"/>
      <c r="O453" s="114"/>
    </row>
    <row r="454" spans="1:15" s="113" customFormat="1" ht="14" x14ac:dyDescent="0.3">
      <c r="A454" s="194"/>
      <c r="B454" s="66"/>
      <c r="C454" s="66"/>
      <c r="D454" s="67"/>
      <c r="E454" s="67"/>
      <c r="F454" s="67"/>
      <c r="G454" s="67"/>
      <c r="H454" s="67"/>
      <c r="I454" s="67"/>
      <c r="J454" s="68"/>
      <c r="K454" s="68"/>
      <c r="L454" s="68"/>
      <c r="M454" s="78"/>
      <c r="N454" s="78"/>
      <c r="O454" s="114"/>
    </row>
    <row r="455" spans="1:15" s="113" customFormat="1" ht="14" x14ac:dyDescent="0.3">
      <c r="O455" s="114"/>
    </row>
    <row r="456" spans="1:15" ht="16" customHeight="1" x14ac:dyDescent="0.3">
      <c r="A456" s="563" t="s">
        <v>236</v>
      </c>
      <c r="B456" s="563"/>
      <c r="C456" s="563"/>
      <c r="D456" s="563"/>
      <c r="E456" s="563"/>
      <c r="F456" s="563"/>
      <c r="G456" s="563"/>
      <c r="H456" s="563"/>
      <c r="I456" s="563"/>
      <c r="J456" s="563"/>
      <c r="K456" s="563"/>
      <c r="L456" s="563"/>
      <c r="M456" s="563"/>
      <c r="N456" s="563"/>
      <c r="O456" s="80"/>
    </row>
    <row r="457" spans="1:15" ht="14.5" thickBot="1" x14ac:dyDescent="0.35">
      <c r="A457" s="80"/>
      <c r="B457" s="80"/>
      <c r="C457" s="80"/>
      <c r="D457" s="80"/>
      <c r="E457" s="80"/>
      <c r="F457" s="80"/>
      <c r="G457" s="80"/>
      <c r="H457" s="80"/>
      <c r="I457" s="80"/>
      <c r="J457" s="80"/>
      <c r="K457" s="80"/>
      <c r="L457" s="80"/>
      <c r="M457" s="80"/>
      <c r="N457" s="80"/>
      <c r="O457" s="80"/>
    </row>
    <row r="458" spans="1:15" ht="25" customHeight="1" thickTop="1" thickBot="1" x14ac:dyDescent="0.35">
      <c r="A458" s="56" t="s">
        <v>237</v>
      </c>
      <c r="B458" s="71"/>
      <c r="C458" s="71"/>
      <c r="D458" s="125"/>
      <c r="E458" s="71"/>
      <c r="F458" s="71"/>
      <c r="G458" s="71"/>
      <c r="H458" s="80"/>
      <c r="I458" s="80"/>
      <c r="J458" s="80"/>
      <c r="K458" s="80"/>
      <c r="L458" s="80"/>
      <c r="M458" s="80"/>
      <c r="N458" s="80"/>
      <c r="O458" s="80"/>
    </row>
    <row r="459" spans="1:15" ht="10" customHeight="1" thickTop="1" thickBot="1" x14ac:dyDescent="0.35">
      <c r="A459" s="80"/>
      <c r="B459" s="80"/>
      <c r="C459" s="80"/>
      <c r="D459" s="80"/>
      <c r="E459" s="80"/>
      <c r="F459" s="80"/>
      <c r="G459" s="80"/>
      <c r="H459" s="80"/>
      <c r="I459" s="80"/>
      <c r="J459" s="80"/>
      <c r="K459" s="80"/>
      <c r="L459" s="80"/>
      <c r="M459" s="80"/>
      <c r="N459" s="80"/>
      <c r="O459" s="80"/>
    </row>
    <row r="460" spans="1:15" ht="20.149999999999999" customHeight="1" thickTop="1" x14ac:dyDescent="0.3">
      <c r="A460" s="72" t="s">
        <v>294</v>
      </c>
      <c r="D460" s="535"/>
      <c r="E460" s="536"/>
      <c r="F460" s="536"/>
      <c r="G460" s="536"/>
      <c r="H460" s="536"/>
      <c r="I460" s="536"/>
      <c r="J460" s="536"/>
      <c r="K460" s="536"/>
      <c r="L460" s="536"/>
      <c r="M460" s="537"/>
      <c r="N460" s="80"/>
      <c r="O460" s="80"/>
    </row>
    <row r="461" spans="1:15" ht="20.149999999999999" customHeight="1" x14ac:dyDescent="0.3">
      <c r="A461" s="6"/>
      <c r="D461" s="538"/>
      <c r="E461" s="539"/>
      <c r="F461" s="539"/>
      <c r="G461" s="539"/>
      <c r="H461" s="539"/>
      <c r="I461" s="539"/>
      <c r="J461" s="539"/>
      <c r="K461" s="539"/>
      <c r="L461" s="539"/>
      <c r="M461" s="540"/>
      <c r="N461" s="80"/>
      <c r="O461" s="80"/>
    </row>
    <row r="462" spans="1:15" ht="20.149999999999999" customHeight="1" x14ac:dyDescent="0.3">
      <c r="A462" s="6"/>
      <c r="D462" s="538"/>
      <c r="E462" s="539"/>
      <c r="F462" s="539"/>
      <c r="G462" s="539"/>
      <c r="H462" s="539"/>
      <c r="I462" s="539"/>
      <c r="J462" s="539"/>
      <c r="K462" s="539"/>
      <c r="L462" s="539"/>
      <c r="M462" s="540"/>
      <c r="N462" s="80"/>
      <c r="O462" s="80"/>
    </row>
    <row r="463" spans="1:15" ht="20.149999999999999" customHeight="1" x14ac:dyDescent="0.3">
      <c r="A463" s="6"/>
      <c r="D463" s="538"/>
      <c r="E463" s="539"/>
      <c r="F463" s="539"/>
      <c r="G463" s="539"/>
      <c r="H463" s="539"/>
      <c r="I463" s="539"/>
      <c r="J463" s="539"/>
      <c r="K463" s="539"/>
      <c r="L463" s="539"/>
      <c r="M463" s="540"/>
      <c r="N463" s="80"/>
      <c r="O463" s="80"/>
    </row>
    <row r="464" spans="1:15" ht="20.149999999999999" customHeight="1" x14ac:dyDescent="0.3">
      <c r="A464" s="6"/>
      <c r="D464" s="538"/>
      <c r="E464" s="539"/>
      <c r="F464" s="539"/>
      <c r="G464" s="539"/>
      <c r="H464" s="539"/>
      <c r="I464" s="539"/>
      <c r="J464" s="539"/>
      <c r="K464" s="539"/>
      <c r="L464" s="539"/>
      <c r="M464" s="540"/>
      <c r="N464" s="80"/>
      <c r="O464" s="80"/>
    </row>
    <row r="465" spans="1:15" ht="20.149999999999999" customHeight="1" thickBot="1" x14ac:dyDescent="0.35">
      <c r="A465" s="6"/>
      <c r="D465" s="541"/>
      <c r="E465" s="542"/>
      <c r="F465" s="542"/>
      <c r="G465" s="542"/>
      <c r="H465" s="542"/>
      <c r="I465" s="542"/>
      <c r="J465" s="542"/>
      <c r="K465" s="542"/>
      <c r="L465" s="542"/>
      <c r="M465" s="543"/>
      <c r="N465" s="80"/>
      <c r="O465" s="80"/>
    </row>
    <row r="466" spans="1:15" s="78" customFormat="1" ht="20.149999999999999" customHeight="1" thickTop="1" thickBot="1" x14ac:dyDescent="0.35">
      <c r="A466" s="97"/>
      <c r="D466" s="103"/>
      <c r="E466" s="103"/>
      <c r="F466" s="103"/>
      <c r="G466" s="103"/>
      <c r="H466" s="103"/>
      <c r="I466" s="103"/>
      <c r="J466" s="103"/>
      <c r="K466" s="103"/>
      <c r="L466" s="103"/>
      <c r="M466" s="103"/>
      <c r="N466" s="83"/>
      <c r="O466" s="83"/>
    </row>
    <row r="467" spans="1:15" s="78" customFormat="1" ht="20.149999999999999" customHeight="1" thickTop="1" thickBot="1" x14ac:dyDescent="0.35">
      <c r="A467" s="56" t="s">
        <v>238</v>
      </c>
      <c r="B467" s="71"/>
      <c r="C467" s="71"/>
      <c r="D467" s="125"/>
      <c r="E467" s="71"/>
      <c r="F467" s="71"/>
      <c r="G467" s="71"/>
      <c r="H467" s="80"/>
      <c r="I467" s="80"/>
      <c r="J467" s="80"/>
      <c r="K467" s="80"/>
      <c r="L467" s="80"/>
      <c r="M467" s="80"/>
      <c r="N467" s="83"/>
      <c r="O467" s="83"/>
    </row>
    <row r="468" spans="1:15" s="78" customFormat="1" ht="20.149999999999999" customHeight="1" thickTop="1" thickBot="1" x14ac:dyDescent="0.35">
      <c r="A468" s="80"/>
      <c r="B468" s="80"/>
      <c r="C468" s="80"/>
      <c r="D468" s="80"/>
      <c r="E468" s="80"/>
      <c r="F468" s="80"/>
      <c r="G468" s="80"/>
      <c r="H468" s="80"/>
      <c r="I468" s="80"/>
      <c r="J468" s="80"/>
      <c r="K468" s="80"/>
      <c r="L468" s="80"/>
      <c r="M468" s="80"/>
      <c r="N468" s="83"/>
      <c r="O468" s="83"/>
    </row>
    <row r="469" spans="1:15" s="78" customFormat="1" ht="20.149999999999999" customHeight="1" thickTop="1" x14ac:dyDescent="0.3">
      <c r="A469" s="72" t="s">
        <v>294</v>
      </c>
      <c r="B469" s="77"/>
      <c r="C469" s="77"/>
      <c r="D469" s="535"/>
      <c r="E469" s="536"/>
      <c r="F469" s="536"/>
      <c r="G469" s="536"/>
      <c r="H469" s="536"/>
      <c r="I469" s="536"/>
      <c r="J469" s="536"/>
      <c r="K469" s="536"/>
      <c r="L469" s="536"/>
      <c r="M469" s="537"/>
      <c r="N469" s="83"/>
      <c r="O469" s="83"/>
    </row>
    <row r="470" spans="1:15" s="78" customFormat="1" ht="20.149999999999999" customHeight="1" x14ac:dyDescent="0.3">
      <c r="A470" s="6"/>
      <c r="B470" s="77"/>
      <c r="C470" s="77"/>
      <c r="D470" s="538"/>
      <c r="E470" s="539"/>
      <c r="F470" s="539"/>
      <c r="G470" s="539"/>
      <c r="H470" s="539"/>
      <c r="I470" s="539"/>
      <c r="J470" s="539"/>
      <c r="K470" s="539"/>
      <c r="L470" s="539"/>
      <c r="M470" s="540"/>
      <c r="N470" s="83"/>
      <c r="O470" s="83"/>
    </row>
    <row r="471" spans="1:15" s="78" customFormat="1" ht="20.149999999999999" customHeight="1" x14ac:dyDescent="0.3">
      <c r="A471" s="6"/>
      <c r="B471" s="77"/>
      <c r="C471" s="77"/>
      <c r="D471" s="538"/>
      <c r="E471" s="539"/>
      <c r="F471" s="539"/>
      <c r="G471" s="539"/>
      <c r="H471" s="539"/>
      <c r="I471" s="539"/>
      <c r="J471" s="539"/>
      <c r="K471" s="539"/>
      <c r="L471" s="539"/>
      <c r="M471" s="540"/>
      <c r="N471" s="83"/>
      <c r="O471" s="83"/>
    </row>
    <row r="472" spans="1:15" s="78" customFormat="1" ht="20.149999999999999" customHeight="1" x14ac:dyDescent="0.3">
      <c r="A472" s="6"/>
      <c r="B472" s="77"/>
      <c r="C472" s="77"/>
      <c r="D472" s="538"/>
      <c r="E472" s="539"/>
      <c r="F472" s="539"/>
      <c r="G472" s="539"/>
      <c r="H472" s="539"/>
      <c r="I472" s="539"/>
      <c r="J472" s="539"/>
      <c r="K472" s="539"/>
      <c r="L472" s="539"/>
      <c r="M472" s="540"/>
      <c r="N472" s="83"/>
      <c r="O472" s="83"/>
    </row>
    <row r="473" spans="1:15" s="78" customFormat="1" ht="20.149999999999999" customHeight="1" x14ac:dyDescent="0.3">
      <c r="A473" s="6"/>
      <c r="B473" s="77"/>
      <c r="C473" s="77"/>
      <c r="D473" s="538"/>
      <c r="E473" s="539"/>
      <c r="F473" s="539"/>
      <c r="G473" s="539"/>
      <c r="H473" s="539"/>
      <c r="I473" s="539"/>
      <c r="J473" s="539"/>
      <c r="K473" s="539"/>
      <c r="L473" s="539"/>
      <c r="M473" s="540"/>
      <c r="N473" s="83"/>
      <c r="O473" s="83"/>
    </row>
    <row r="474" spans="1:15" s="78" customFormat="1" ht="20.149999999999999" customHeight="1" thickBot="1" x14ac:dyDescent="0.35">
      <c r="A474" s="6"/>
      <c r="B474" s="77"/>
      <c r="C474" s="77"/>
      <c r="D474" s="541"/>
      <c r="E474" s="542"/>
      <c r="F474" s="542"/>
      <c r="G474" s="542"/>
      <c r="H474" s="542"/>
      <c r="I474" s="542"/>
      <c r="J474" s="542"/>
      <c r="K474" s="542"/>
      <c r="L474" s="542"/>
      <c r="M474" s="543"/>
      <c r="N474" s="83"/>
      <c r="O474" s="83"/>
    </row>
    <row r="475" spans="1:15" s="78" customFormat="1" ht="20.149999999999999" customHeight="1" thickTop="1" x14ac:dyDescent="0.3">
      <c r="A475" s="97"/>
      <c r="D475" s="103"/>
      <c r="E475" s="103"/>
      <c r="F475" s="103"/>
      <c r="G475" s="103"/>
      <c r="H475" s="103"/>
      <c r="I475" s="103"/>
      <c r="J475" s="103"/>
      <c r="K475" s="103"/>
      <c r="L475" s="103"/>
      <c r="M475" s="103"/>
      <c r="N475" s="83"/>
      <c r="O475" s="83"/>
    </row>
    <row r="476" spans="1:15" s="78" customFormat="1" ht="20.149999999999999" customHeight="1" x14ac:dyDescent="0.3">
      <c r="A476" s="73" t="s">
        <v>239</v>
      </c>
      <c r="C476" s="269" t="s">
        <v>691</v>
      </c>
      <c r="D476" s="117"/>
      <c r="E476" s="117"/>
      <c r="F476" s="117"/>
      <c r="G476" s="117"/>
      <c r="H476" s="117"/>
      <c r="I476" s="117"/>
      <c r="J476" s="117"/>
      <c r="K476" s="117"/>
      <c r="L476" s="117"/>
      <c r="M476" s="117"/>
      <c r="N476" s="118"/>
      <c r="O476" s="118"/>
    </row>
    <row r="477" spans="1:15" s="78" customFormat="1" ht="20.149999999999999" customHeight="1" x14ac:dyDescent="0.3">
      <c r="A477" s="116"/>
      <c r="D477" s="103"/>
      <c r="E477" s="103"/>
      <c r="F477" s="103"/>
      <c r="G477" s="103"/>
      <c r="H477" s="103"/>
      <c r="I477" s="103"/>
      <c r="J477" s="103"/>
      <c r="K477" s="103"/>
      <c r="L477" s="103"/>
      <c r="M477" s="103"/>
      <c r="N477" s="83"/>
      <c r="O477" s="83"/>
    </row>
    <row r="478" spans="1:15" s="78" customFormat="1" ht="20.149999999999999" customHeight="1" x14ac:dyDescent="0.3">
      <c r="A478" s="97"/>
      <c r="D478" s="103"/>
      <c r="E478" s="103"/>
      <c r="F478" s="103"/>
      <c r="G478" s="103"/>
      <c r="H478" s="103"/>
      <c r="I478" s="103"/>
      <c r="J478" s="103"/>
      <c r="K478" s="103"/>
      <c r="L478" s="103"/>
      <c r="M478" s="103"/>
      <c r="N478" s="83"/>
      <c r="O478" s="83"/>
    </row>
    <row r="479" spans="1:15" ht="16" customHeight="1" x14ac:dyDescent="0.3">
      <c r="A479" s="563" t="s">
        <v>267</v>
      </c>
      <c r="B479" s="563"/>
      <c r="C479" s="563"/>
      <c r="D479" s="563"/>
      <c r="E479" s="563"/>
      <c r="F479" s="563"/>
      <c r="G479" s="563"/>
      <c r="H479" s="563"/>
      <c r="I479" s="563"/>
      <c r="J479" s="563"/>
      <c r="K479" s="563"/>
      <c r="L479" s="563"/>
      <c r="M479" s="563"/>
      <c r="N479" s="563"/>
      <c r="O479" s="80"/>
    </row>
    <row r="480" spans="1:15" ht="10" customHeight="1" x14ac:dyDescent="0.3">
      <c r="A480" s="80"/>
      <c r="B480" s="80"/>
      <c r="C480" s="80"/>
      <c r="D480" s="80"/>
      <c r="E480" s="80"/>
      <c r="F480" s="80"/>
      <c r="G480" s="80"/>
      <c r="H480" s="80"/>
      <c r="I480" s="80"/>
      <c r="J480" s="80"/>
      <c r="K480" s="80"/>
      <c r="L480" s="80"/>
      <c r="M480" s="80"/>
      <c r="N480" s="80"/>
      <c r="O480" s="80"/>
    </row>
    <row r="481" spans="1:15" ht="49.5" customHeight="1" thickBot="1" x14ac:dyDescent="0.35">
      <c r="A481" s="730" t="s">
        <v>43</v>
      </c>
      <c r="B481" s="731"/>
      <c r="C481" s="619" t="s">
        <v>288</v>
      </c>
      <c r="D481" s="619"/>
      <c r="E481" s="619" t="s">
        <v>252</v>
      </c>
      <c r="F481" s="619"/>
      <c r="G481" s="619" t="s">
        <v>222</v>
      </c>
      <c r="H481" s="619"/>
      <c r="I481" s="266" t="s">
        <v>240</v>
      </c>
      <c r="J481" s="732" t="s">
        <v>294</v>
      </c>
      <c r="K481" s="733"/>
      <c r="L481" s="733"/>
      <c r="M481" s="734"/>
      <c r="N481" s="80"/>
      <c r="O481" s="80"/>
    </row>
    <row r="482" spans="1:15" ht="35.15" customHeight="1" thickTop="1" thickBot="1" x14ac:dyDescent="0.35">
      <c r="A482" s="715" t="str">
        <f>IF('Fiche 3-1'!B472&lt;&gt;"",'Fiche 3-1'!B472,"")</f>
        <v/>
      </c>
      <c r="B482" s="716"/>
      <c r="C482" s="717" t="str">
        <f>IF('Fiche 3-1'!D472&lt;&gt;"",'Fiche 3-1'!D472,"")</f>
        <v/>
      </c>
      <c r="D482" s="716"/>
      <c r="E482" s="715" t="str">
        <f>IF('Fiche 3-1'!F472&lt;&gt;"",'Fiche 3-1'!F472,"")</f>
        <v/>
      </c>
      <c r="F482" s="718"/>
      <c r="G482" s="715" t="str">
        <f>IF('Fiche 3-1'!H472&lt;&gt;"",'Fiche 3-1'!H472,"")</f>
        <v/>
      </c>
      <c r="H482" s="719"/>
      <c r="I482" s="267"/>
      <c r="J482" s="735"/>
      <c r="K482" s="736"/>
      <c r="L482" s="736"/>
      <c r="M482" s="737"/>
      <c r="N482" s="80"/>
      <c r="O482" s="80"/>
    </row>
    <row r="483" spans="1:15" ht="35.15" customHeight="1" thickTop="1" thickBot="1" x14ac:dyDescent="0.35">
      <c r="A483" s="715" t="str">
        <f>IF('Fiche 3-1'!B473&lt;&gt;"",'Fiche 3-1'!B473,"")</f>
        <v/>
      </c>
      <c r="B483" s="716"/>
      <c r="C483" s="717" t="str">
        <f>IF('Fiche 3-1'!D473&lt;&gt;"",'Fiche 3-1'!D473,"")</f>
        <v/>
      </c>
      <c r="D483" s="716"/>
      <c r="E483" s="715" t="str">
        <f>IF('Fiche 3-1'!F473&lt;&gt;"",'Fiche 3-1'!F473,"")</f>
        <v/>
      </c>
      <c r="F483" s="718"/>
      <c r="G483" s="715" t="str">
        <f>IF('Fiche 3-1'!H473&lt;&gt;"",'Fiche 3-1'!H473,"")</f>
        <v/>
      </c>
      <c r="H483" s="719"/>
      <c r="I483" s="125"/>
      <c r="J483" s="735"/>
      <c r="K483" s="736"/>
      <c r="L483" s="736"/>
      <c r="M483" s="737"/>
      <c r="N483" s="80"/>
      <c r="O483" s="80"/>
    </row>
    <row r="484" spans="1:15" ht="35.15" customHeight="1" thickTop="1" thickBot="1" x14ac:dyDescent="0.35">
      <c r="A484" s="715" t="str">
        <f>IF('Fiche 3-1'!B474&lt;&gt;"",'Fiche 3-1'!B474,"")</f>
        <v/>
      </c>
      <c r="B484" s="716"/>
      <c r="C484" s="717" t="str">
        <f>IF('Fiche 3-1'!D474&lt;&gt;"",'Fiche 3-1'!D474,"")</f>
        <v/>
      </c>
      <c r="D484" s="716"/>
      <c r="E484" s="715" t="str">
        <f>IF('Fiche 3-1'!F474&lt;&gt;"",'Fiche 3-1'!F474,"")</f>
        <v/>
      </c>
      <c r="F484" s="718"/>
      <c r="G484" s="715" t="str">
        <f>IF('Fiche 3-1'!H474&lt;&gt;"",'Fiche 3-1'!H474,"")</f>
        <v/>
      </c>
      <c r="H484" s="719"/>
      <c r="I484" s="125"/>
      <c r="J484" s="735"/>
      <c r="K484" s="736"/>
      <c r="L484" s="736"/>
      <c r="M484" s="737"/>
      <c r="N484" s="80"/>
      <c r="O484" s="80"/>
    </row>
    <row r="485" spans="1:15" ht="35.15" customHeight="1" thickTop="1" thickBot="1" x14ac:dyDescent="0.35">
      <c r="A485" s="715" t="str">
        <f>IF('Fiche 3-1'!B475&lt;&gt;"",'Fiche 3-1'!B475,"")</f>
        <v/>
      </c>
      <c r="B485" s="716"/>
      <c r="C485" s="717" t="str">
        <f>IF('Fiche 3-1'!D475&lt;&gt;"",'Fiche 3-1'!D475,"")</f>
        <v/>
      </c>
      <c r="D485" s="716"/>
      <c r="E485" s="715" t="str">
        <f>IF('Fiche 3-1'!F475&lt;&gt;"",'Fiche 3-1'!F475,"")</f>
        <v/>
      </c>
      <c r="F485" s="718"/>
      <c r="G485" s="715" t="str">
        <f>IF('Fiche 3-1'!H475&lt;&gt;"",'Fiche 3-1'!H475,"")</f>
        <v/>
      </c>
      <c r="H485" s="719"/>
      <c r="I485" s="125"/>
      <c r="J485" s="735"/>
      <c r="K485" s="736"/>
      <c r="L485" s="736"/>
      <c r="M485" s="737"/>
      <c r="N485" s="80"/>
      <c r="O485" s="80"/>
    </row>
    <row r="486" spans="1:15" ht="35.15" customHeight="1" thickTop="1" thickBot="1" x14ac:dyDescent="0.35">
      <c r="A486" s="715" t="str">
        <f>IF('Fiche 3-1'!B476&lt;&gt;"",'Fiche 3-1'!B476,"")</f>
        <v/>
      </c>
      <c r="B486" s="716"/>
      <c r="C486" s="717" t="str">
        <f>IF('Fiche 3-1'!D476&lt;&gt;"",'Fiche 3-1'!D476,"")</f>
        <v/>
      </c>
      <c r="D486" s="716"/>
      <c r="E486" s="715" t="str">
        <f>IF('Fiche 3-1'!F476&lt;&gt;"",'Fiche 3-1'!F476,"")</f>
        <v/>
      </c>
      <c r="F486" s="718"/>
      <c r="G486" s="715" t="str">
        <f>IF('Fiche 3-1'!H476&lt;&gt;"",'Fiche 3-1'!H476,"")</f>
        <v/>
      </c>
      <c r="H486" s="719"/>
      <c r="I486" s="125"/>
      <c r="J486" s="735"/>
      <c r="K486" s="736"/>
      <c r="L486" s="736"/>
      <c r="M486" s="737"/>
      <c r="N486" s="80"/>
      <c r="O486" s="80"/>
    </row>
    <row r="487" spans="1:15" ht="35.15" customHeight="1" thickTop="1" thickBot="1" x14ac:dyDescent="0.35">
      <c r="A487" s="715" t="str">
        <f>IF('Fiche 3-1'!B477&lt;&gt;"",'Fiche 3-1'!B477,"")</f>
        <v/>
      </c>
      <c r="B487" s="716"/>
      <c r="C487" s="717" t="str">
        <f>IF('Fiche 3-1'!D477&lt;&gt;"",'Fiche 3-1'!D477,"")</f>
        <v/>
      </c>
      <c r="D487" s="716"/>
      <c r="E487" s="715" t="str">
        <f>IF('Fiche 3-1'!F477&lt;&gt;"",'Fiche 3-1'!F477,"")</f>
        <v/>
      </c>
      <c r="F487" s="718"/>
      <c r="G487" s="715" t="str">
        <f>IF('Fiche 3-1'!H477&lt;&gt;"",'Fiche 3-1'!H477,"")</f>
        <v/>
      </c>
      <c r="H487" s="719"/>
      <c r="I487" s="125"/>
      <c r="J487" s="735"/>
      <c r="K487" s="736"/>
      <c r="L487" s="736"/>
      <c r="M487" s="737"/>
      <c r="N487" s="80"/>
      <c r="O487" s="80"/>
    </row>
    <row r="488" spans="1:15" ht="10" customHeight="1" thickTop="1" x14ac:dyDescent="0.3">
      <c r="A488" s="80"/>
      <c r="B488" s="80"/>
      <c r="C488" s="80"/>
      <c r="D488" s="80"/>
      <c r="E488" s="80"/>
      <c r="F488" s="80"/>
      <c r="G488" s="80"/>
      <c r="H488" s="80"/>
      <c r="I488" s="80"/>
      <c r="J488" s="80"/>
      <c r="K488" s="80"/>
      <c r="L488" s="80"/>
      <c r="M488" s="80"/>
      <c r="N488" s="80"/>
      <c r="O488" s="80"/>
    </row>
    <row r="489" spans="1:15" ht="10" customHeight="1" thickBot="1" x14ac:dyDescent="0.35">
      <c r="A489" s="80"/>
      <c r="B489" s="80"/>
      <c r="C489" s="80"/>
      <c r="D489" s="80"/>
      <c r="E489" s="80"/>
      <c r="F489" s="80"/>
      <c r="G489" s="80"/>
      <c r="H489" s="80"/>
      <c r="I489" s="80"/>
      <c r="J489" s="80"/>
      <c r="K489" s="80"/>
      <c r="L489" s="80"/>
      <c r="M489" s="80"/>
      <c r="N489" s="80"/>
      <c r="O489" s="80"/>
    </row>
    <row r="490" spans="1:15" ht="18" customHeight="1" thickTop="1" thickBot="1" x14ac:dyDescent="0.35">
      <c r="A490" s="56" t="s">
        <v>293</v>
      </c>
      <c r="B490" s="71"/>
      <c r="C490" s="71"/>
      <c r="E490" s="125"/>
      <c r="F490" s="71"/>
      <c r="G490" s="71"/>
      <c r="H490" s="80"/>
      <c r="I490" s="80"/>
      <c r="J490" s="80"/>
      <c r="K490" s="80"/>
      <c r="L490" s="80"/>
      <c r="M490" s="80"/>
      <c r="N490" s="80"/>
      <c r="O490" s="80"/>
    </row>
    <row r="491" spans="1:15" ht="10" customHeight="1" thickTop="1" thickBot="1" x14ac:dyDescent="0.35">
      <c r="A491" s="80"/>
      <c r="B491" s="80"/>
      <c r="C491" s="80"/>
      <c r="D491" s="80"/>
      <c r="E491" s="80"/>
      <c r="F491" s="80"/>
      <c r="G491" s="80"/>
      <c r="H491" s="80"/>
      <c r="I491" s="80"/>
      <c r="J491" s="80"/>
      <c r="K491" s="80"/>
      <c r="L491" s="80"/>
      <c r="M491" s="80"/>
      <c r="N491" s="80"/>
      <c r="O491" s="80"/>
    </row>
    <row r="492" spans="1:15" ht="35.15" customHeight="1" thickTop="1" x14ac:dyDescent="0.3">
      <c r="A492" s="72" t="s">
        <v>241</v>
      </c>
      <c r="D492" s="535"/>
      <c r="E492" s="536"/>
      <c r="F492" s="536"/>
      <c r="G492" s="536"/>
      <c r="H492" s="536"/>
      <c r="I492" s="536"/>
      <c r="J492" s="536"/>
      <c r="K492" s="536"/>
      <c r="L492" s="536"/>
      <c r="M492" s="537"/>
      <c r="N492" s="80"/>
      <c r="O492" s="80"/>
    </row>
    <row r="493" spans="1:15" ht="35.15" customHeight="1" x14ac:dyDescent="0.3">
      <c r="A493" s="6"/>
      <c r="D493" s="538"/>
      <c r="E493" s="539"/>
      <c r="F493" s="539"/>
      <c r="G493" s="539"/>
      <c r="H493" s="539"/>
      <c r="I493" s="539"/>
      <c r="J493" s="539"/>
      <c r="K493" s="539"/>
      <c r="L493" s="539"/>
      <c r="M493" s="540"/>
      <c r="N493" s="80"/>
      <c r="O493" s="80"/>
    </row>
    <row r="494" spans="1:15" ht="35.15" customHeight="1" x14ac:dyDescent="0.3">
      <c r="A494" s="6"/>
      <c r="D494" s="538"/>
      <c r="E494" s="539"/>
      <c r="F494" s="539"/>
      <c r="G494" s="539"/>
      <c r="H494" s="539"/>
      <c r="I494" s="539"/>
      <c r="J494" s="539"/>
      <c r="K494" s="539"/>
      <c r="L494" s="539"/>
      <c r="M494" s="540"/>
      <c r="N494" s="80"/>
      <c r="O494" s="80"/>
    </row>
    <row r="495" spans="1:15" ht="35.15" customHeight="1" x14ac:dyDescent="0.3">
      <c r="A495" s="6"/>
      <c r="D495" s="538"/>
      <c r="E495" s="539"/>
      <c r="F495" s="539"/>
      <c r="G495" s="539"/>
      <c r="H495" s="539"/>
      <c r="I495" s="539"/>
      <c r="J495" s="539"/>
      <c r="K495" s="539"/>
      <c r="L495" s="539"/>
      <c r="M495" s="540"/>
      <c r="N495" s="80"/>
      <c r="O495" s="80"/>
    </row>
    <row r="496" spans="1:15" ht="35.15" customHeight="1" x14ac:dyDescent="0.3">
      <c r="A496" s="6"/>
      <c r="D496" s="538"/>
      <c r="E496" s="539"/>
      <c r="F496" s="539"/>
      <c r="G496" s="539"/>
      <c r="H496" s="539"/>
      <c r="I496" s="539"/>
      <c r="J496" s="539"/>
      <c r="K496" s="539"/>
      <c r="L496" s="539"/>
      <c r="M496" s="540"/>
      <c r="N496" s="80"/>
      <c r="O496" s="80"/>
    </row>
    <row r="497" spans="1:15" ht="35.15" customHeight="1" thickBot="1" x14ac:dyDescent="0.35">
      <c r="A497" s="6"/>
      <c r="D497" s="541"/>
      <c r="E497" s="542"/>
      <c r="F497" s="542"/>
      <c r="G497" s="542"/>
      <c r="H497" s="542"/>
      <c r="I497" s="542"/>
      <c r="J497" s="542"/>
      <c r="K497" s="542"/>
      <c r="L497" s="542"/>
      <c r="M497" s="543"/>
      <c r="N497" s="80"/>
      <c r="O497" s="80"/>
    </row>
    <row r="498" spans="1:15" ht="10" customHeight="1" thickTop="1" x14ac:dyDescent="0.3">
      <c r="A498" s="80"/>
      <c r="B498" s="80"/>
      <c r="C498" s="80"/>
      <c r="D498" s="80"/>
      <c r="E498" s="80"/>
      <c r="F498" s="80"/>
      <c r="G498" s="80"/>
      <c r="H498" s="80"/>
      <c r="I498" s="80"/>
      <c r="J498" s="80"/>
      <c r="K498" s="80"/>
      <c r="L498" s="80"/>
      <c r="M498" s="80"/>
      <c r="N498" s="80"/>
      <c r="O498" s="80"/>
    </row>
    <row r="499" spans="1:15" ht="10" customHeight="1" x14ac:dyDescent="0.3">
      <c r="A499" s="80"/>
      <c r="B499" s="80"/>
      <c r="C499" s="80"/>
      <c r="D499" s="80"/>
      <c r="E499" s="80"/>
      <c r="F499" s="80"/>
      <c r="G499" s="80"/>
      <c r="H499" s="80"/>
      <c r="I499" s="80"/>
      <c r="J499" s="80"/>
      <c r="K499" s="80"/>
      <c r="L499" s="80"/>
      <c r="M499" s="80"/>
      <c r="N499" s="80"/>
      <c r="O499" s="80"/>
    </row>
    <row r="500" spans="1:15" ht="16" customHeight="1" x14ac:dyDescent="0.3">
      <c r="A500" s="563" t="s">
        <v>312</v>
      </c>
      <c r="B500" s="563"/>
      <c r="C500" s="563"/>
      <c r="D500" s="563"/>
      <c r="E500" s="563"/>
      <c r="F500" s="563"/>
      <c r="G500" s="563"/>
      <c r="H500" s="563"/>
      <c r="I500" s="563"/>
      <c r="J500" s="563"/>
      <c r="K500" s="563"/>
      <c r="L500" s="563"/>
      <c r="M500" s="563"/>
      <c r="N500" s="563"/>
      <c r="O500" s="80"/>
    </row>
    <row r="501" spans="1:15" s="78" customFormat="1" ht="16" customHeight="1" thickBot="1" x14ac:dyDescent="0.35">
      <c r="A501" s="119"/>
      <c r="B501" s="119"/>
      <c r="C501" s="119"/>
      <c r="D501" s="119"/>
      <c r="E501" s="119"/>
      <c r="F501" s="119"/>
      <c r="G501" s="119"/>
      <c r="H501" s="119"/>
      <c r="I501" s="119"/>
      <c r="J501" s="119"/>
      <c r="K501" s="119"/>
      <c r="L501" s="119"/>
      <c r="M501" s="119"/>
      <c r="N501" s="119"/>
      <c r="O501" s="83"/>
    </row>
    <row r="502" spans="1:15" s="78" customFormat="1" ht="16" customHeight="1" thickTop="1" thickBot="1" x14ac:dyDescent="0.35">
      <c r="A502" s="183" t="s">
        <v>313</v>
      </c>
      <c r="B502" s="119"/>
      <c r="C502" s="119"/>
      <c r="D502" s="119"/>
      <c r="E502" s="119"/>
      <c r="F502" s="119"/>
      <c r="G502" s="308"/>
      <c r="H502" s="119"/>
      <c r="I502" s="119"/>
      <c r="J502" s="119"/>
      <c r="K502" s="119"/>
      <c r="L502" s="119"/>
      <c r="M502" s="119"/>
      <c r="N502" s="119"/>
      <c r="O502" s="83"/>
    </row>
    <row r="503" spans="1:15" ht="10" customHeight="1" thickTop="1" thickBot="1" x14ac:dyDescent="0.35">
      <c r="A503" s="78"/>
      <c r="B503" s="83"/>
      <c r="C503" s="80"/>
      <c r="D503" s="80"/>
      <c r="E503" s="80"/>
      <c r="F503" s="80"/>
      <c r="G503" s="80"/>
      <c r="H503" s="80"/>
      <c r="I503" s="80"/>
      <c r="J503" s="80"/>
      <c r="K503" s="80"/>
      <c r="L503" s="80"/>
      <c r="M503" s="80"/>
      <c r="N503" s="80"/>
      <c r="O503" s="80"/>
    </row>
    <row r="504" spans="1:15" ht="30" customHeight="1" thickTop="1" x14ac:dyDescent="0.3">
      <c r="A504" s="183" t="s">
        <v>314</v>
      </c>
      <c r="B504" s="83"/>
      <c r="C504" s="80"/>
      <c r="D504" s="647"/>
      <c r="E504" s="648"/>
      <c r="F504" s="648"/>
      <c r="G504" s="648"/>
      <c r="H504" s="648"/>
      <c r="I504" s="648"/>
      <c r="J504" s="648"/>
      <c r="K504" s="648"/>
      <c r="L504" s="648"/>
      <c r="M504" s="649"/>
      <c r="N504" s="80"/>
      <c r="O504" s="80"/>
    </row>
    <row r="505" spans="1:15" ht="30" customHeight="1" x14ac:dyDescent="0.3">
      <c r="A505" s="80"/>
      <c r="B505" s="80"/>
      <c r="C505" s="80"/>
      <c r="D505" s="650"/>
      <c r="E505" s="651"/>
      <c r="F505" s="651"/>
      <c r="G505" s="651"/>
      <c r="H505" s="651"/>
      <c r="I505" s="651"/>
      <c r="J505" s="651"/>
      <c r="K505" s="651"/>
      <c r="L505" s="651"/>
      <c r="M505" s="652"/>
      <c r="N505" s="80"/>
      <c r="O505" s="80"/>
    </row>
    <row r="506" spans="1:15" ht="30" customHeight="1" thickBot="1" x14ac:dyDescent="0.35">
      <c r="A506" s="80"/>
      <c r="B506" s="80"/>
      <c r="C506" s="80"/>
      <c r="D506" s="653"/>
      <c r="E506" s="654"/>
      <c r="F506" s="654"/>
      <c r="G506" s="654"/>
      <c r="H506" s="654"/>
      <c r="I506" s="654"/>
      <c r="J506" s="654"/>
      <c r="K506" s="654"/>
      <c r="L506" s="654"/>
      <c r="M506" s="655"/>
      <c r="N506" s="80"/>
      <c r="O506" s="80"/>
    </row>
    <row r="507" spans="1:15" ht="10" customHeight="1" thickTop="1" x14ac:dyDescent="0.3">
      <c r="A507" s="80"/>
      <c r="B507" s="80"/>
      <c r="C507" s="80"/>
      <c r="D507" s="80"/>
      <c r="E507" s="80"/>
      <c r="F507" s="80"/>
      <c r="G507" s="80"/>
      <c r="H507" s="80"/>
      <c r="I507" s="80"/>
      <c r="J507" s="80"/>
      <c r="K507" s="80"/>
      <c r="L507" s="80"/>
      <c r="M507" s="80"/>
      <c r="N507" s="80"/>
      <c r="O507" s="80"/>
    </row>
    <row r="508" spans="1:15" ht="10" customHeight="1" x14ac:dyDescent="0.3">
      <c r="A508" s="80"/>
      <c r="B508" s="80"/>
      <c r="C508" s="80"/>
      <c r="D508" s="80"/>
      <c r="E508" s="80"/>
      <c r="F508" s="80"/>
      <c r="G508" s="80"/>
      <c r="H508" s="80"/>
      <c r="I508" s="80"/>
      <c r="J508" s="80"/>
      <c r="K508" s="80"/>
      <c r="L508" s="80"/>
      <c r="M508" s="80"/>
      <c r="N508" s="80"/>
      <c r="O508" s="80"/>
    </row>
    <row r="509" spans="1:15" ht="16" customHeight="1" x14ac:dyDescent="0.3">
      <c r="A509" s="563" t="s">
        <v>242</v>
      </c>
      <c r="B509" s="563"/>
      <c r="C509" s="563"/>
      <c r="D509" s="563"/>
      <c r="E509" s="563"/>
      <c r="F509" s="563"/>
      <c r="G509" s="563"/>
      <c r="H509" s="563"/>
      <c r="I509" s="563"/>
      <c r="J509" s="563"/>
      <c r="K509" s="563"/>
      <c r="L509" s="563"/>
      <c r="M509" s="563"/>
      <c r="N509" s="563"/>
      <c r="O509" s="80"/>
    </row>
    <row r="510" spans="1:15" ht="10" customHeight="1" thickBot="1" x14ac:dyDescent="0.35">
      <c r="A510" s="80"/>
      <c r="B510" s="80"/>
      <c r="C510" s="80"/>
      <c r="D510" s="80"/>
      <c r="E510" s="80"/>
      <c r="F510" s="80"/>
      <c r="G510" s="80"/>
      <c r="H510" s="80"/>
      <c r="I510" s="80"/>
      <c r="J510" s="80"/>
      <c r="K510" s="80"/>
      <c r="L510" s="80"/>
      <c r="M510" s="80"/>
      <c r="N510" s="80"/>
      <c r="O510" s="80"/>
    </row>
    <row r="511" spans="1:15" ht="25.5" customHeight="1" thickTop="1" thickBot="1" x14ac:dyDescent="0.35">
      <c r="A511" s="180" t="s">
        <v>291</v>
      </c>
      <c r="B511" s="80"/>
      <c r="C511" s="80"/>
      <c r="D511" s="80"/>
      <c r="E511" s="80"/>
      <c r="F511" s="80"/>
      <c r="H511" s="308"/>
      <c r="I511" s="80"/>
      <c r="J511" s="80"/>
      <c r="K511" s="80"/>
      <c r="L511" s="80"/>
      <c r="M511" s="80"/>
      <c r="N511" s="80"/>
      <c r="O511" s="80"/>
    </row>
    <row r="512" spans="1:15" ht="10" customHeight="1" thickTop="1" thickBot="1" x14ac:dyDescent="0.35">
      <c r="B512" s="80"/>
      <c r="C512" s="80"/>
      <c r="D512" s="80"/>
      <c r="E512" s="80"/>
      <c r="F512" s="80"/>
      <c r="G512" s="80"/>
      <c r="H512" s="80"/>
      <c r="I512" s="80"/>
      <c r="J512" s="80"/>
      <c r="K512" s="80"/>
      <c r="L512" s="80"/>
      <c r="M512" s="80"/>
      <c r="N512" s="80"/>
      <c r="O512" s="80"/>
    </row>
    <row r="513" spans="1:15" ht="30" customHeight="1" thickTop="1" x14ac:dyDescent="0.3">
      <c r="A513" s="180" t="s">
        <v>243</v>
      </c>
      <c r="B513" s="80"/>
      <c r="C513" s="80"/>
      <c r="D513" s="647"/>
      <c r="E513" s="648"/>
      <c r="F513" s="648"/>
      <c r="G513" s="648"/>
      <c r="H513" s="648"/>
      <c r="I513" s="648"/>
      <c r="J513" s="648"/>
      <c r="K513" s="648"/>
      <c r="L513" s="648"/>
      <c r="M513" s="649"/>
      <c r="N513" s="80"/>
      <c r="O513" s="80"/>
    </row>
    <row r="514" spans="1:15" ht="30" customHeight="1" x14ac:dyDescent="0.3">
      <c r="B514" s="80"/>
      <c r="C514" s="80"/>
      <c r="D514" s="650"/>
      <c r="E514" s="651"/>
      <c r="F514" s="651"/>
      <c r="G514" s="651"/>
      <c r="H514" s="651"/>
      <c r="I514" s="651"/>
      <c r="J514" s="651"/>
      <c r="K514" s="651"/>
      <c r="L514" s="651"/>
      <c r="M514" s="652"/>
      <c r="N514" s="80"/>
      <c r="O514" s="80"/>
    </row>
    <row r="515" spans="1:15" ht="30" customHeight="1" thickBot="1" x14ac:dyDescent="0.35">
      <c r="B515" s="80"/>
      <c r="C515" s="80"/>
      <c r="D515" s="653"/>
      <c r="E515" s="654"/>
      <c r="F515" s="654"/>
      <c r="G515" s="654"/>
      <c r="H515" s="654"/>
      <c r="I515" s="654"/>
      <c r="J515" s="654"/>
      <c r="K515" s="654"/>
      <c r="L515" s="654"/>
      <c r="M515" s="655"/>
      <c r="N515" s="80"/>
      <c r="O515" s="80"/>
    </row>
    <row r="516" spans="1:15" ht="10" customHeight="1" thickTop="1" thickBot="1" x14ac:dyDescent="0.35">
      <c r="B516" s="80"/>
      <c r="C516" s="80"/>
      <c r="D516" s="80"/>
      <c r="E516" s="80"/>
      <c r="F516" s="80"/>
      <c r="G516" s="80"/>
      <c r="H516" s="80"/>
      <c r="I516" s="80"/>
      <c r="J516" s="80"/>
      <c r="K516" s="80"/>
      <c r="L516" s="80"/>
      <c r="M516" s="80"/>
      <c r="N516" s="80"/>
      <c r="O516" s="80"/>
    </row>
    <row r="517" spans="1:15" ht="18.75" customHeight="1" thickTop="1" x14ac:dyDescent="0.3">
      <c r="A517" s="79" t="s">
        <v>244</v>
      </c>
      <c r="B517" s="80"/>
      <c r="C517" s="80"/>
      <c r="D517" s="80"/>
      <c r="E517" s="647"/>
      <c r="F517" s="648"/>
      <c r="G517" s="648"/>
      <c r="H517" s="648"/>
      <c r="I517" s="648"/>
      <c r="J517" s="648"/>
      <c r="K517" s="648"/>
      <c r="L517" s="648"/>
      <c r="M517" s="649"/>
      <c r="N517" s="80"/>
      <c r="O517" s="80"/>
    </row>
    <row r="518" spans="1:15" ht="10" customHeight="1" x14ac:dyDescent="0.3">
      <c r="A518" s="80"/>
      <c r="B518" s="80"/>
      <c r="C518" s="80"/>
      <c r="D518" s="80"/>
      <c r="E518" s="650"/>
      <c r="F518" s="651"/>
      <c r="G518" s="651"/>
      <c r="H518" s="651"/>
      <c r="I518" s="651"/>
      <c r="J518" s="651"/>
      <c r="K518" s="651"/>
      <c r="L518" s="651"/>
      <c r="M518" s="652"/>
      <c r="N518" s="80"/>
      <c r="O518" s="80"/>
    </row>
    <row r="519" spans="1:15" ht="10" customHeight="1" thickBot="1" x14ac:dyDescent="0.35">
      <c r="A519" s="80"/>
      <c r="B519" s="80"/>
      <c r="C519" s="80"/>
      <c r="D519" s="80"/>
      <c r="E519" s="653"/>
      <c r="F519" s="654"/>
      <c r="G519" s="654"/>
      <c r="H519" s="654"/>
      <c r="I519" s="654"/>
      <c r="J519" s="654"/>
      <c r="K519" s="654"/>
      <c r="L519" s="654"/>
      <c r="M519" s="655"/>
      <c r="N519" s="80"/>
      <c r="O519" s="80"/>
    </row>
    <row r="520" spans="1:15" ht="10" customHeight="1" thickTop="1" x14ac:dyDescent="0.3">
      <c r="A520" s="80"/>
      <c r="B520" s="80"/>
      <c r="C520" s="80"/>
      <c r="D520" s="80"/>
      <c r="E520" s="80"/>
      <c r="F520" s="80"/>
      <c r="G520" s="80"/>
      <c r="H520" s="80"/>
      <c r="I520" s="80"/>
      <c r="J520" s="80"/>
      <c r="K520" s="80"/>
      <c r="L520" s="80"/>
      <c r="M520" s="80"/>
      <c r="N520" s="80"/>
      <c r="O520" s="80"/>
    </row>
    <row r="521" spans="1:15" ht="14" x14ac:dyDescent="0.3">
      <c r="A521" s="80"/>
      <c r="B521" s="80"/>
      <c r="C521" s="80"/>
      <c r="D521" s="80"/>
      <c r="E521" s="80"/>
      <c r="F521" s="80"/>
      <c r="G521" s="80"/>
      <c r="H521" s="80"/>
      <c r="I521" s="80"/>
      <c r="J521" s="80"/>
      <c r="K521" s="80"/>
      <c r="L521" s="80"/>
      <c r="M521" s="80"/>
      <c r="N521" s="80"/>
      <c r="O521" s="80"/>
    </row>
    <row r="522" spans="1:15" ht="15.5" x14ac:dyDescent="0.3">
      <c r="A522" s="563" t="s">
        <v>317</v>
      </c>
      <c r="B522" s="563"/>
      <c r="C522" s="563"/>
      <c r="D522" s="563"/>
      <c r="E522" s="563"/>
      <c r="F522" s="563"/>
      <c r="G522" s="563"/>
      <c r="H522" s="563"/>
      <c r="I522" s="563"/>
      <c r="J522" s="563"/>
      <c r="K522" s="563"/>
      <c r="L522" s="563"/>
      <c r="M522" s="563"/>
      <c r="N522" s="563"/>
      <c r="O522" s="80"/>
    </row>
    <row r="523" spans="1:15" ht="14" x14ac:dyDescent="0.3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80"/>
    </row>
    <row r="524" spans="1:15" ht="14" hidden="1" x14ac:dyDescent="0.3">
      <c r="A524" s="192" t="s">
        <v>315</v>
      </c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80"/>
    </row>
    <row r="525" spans="1:15" ht="14" hidden="1" x14ac:dyDescent="0.3">
      <c r="A525" s="83"/>
      <c r="B525" s="83"/>
      <c r="C525" s="83"/>
      <c r="D525" s="83"/>
      <c r="E525" s="83"/>
      <c r="F525" s="83"/>
      <c r="G525" s="83"/>
      <c r="H525" s="83"/>
      <c r="I525" s="83"/>
      <c r="J525" s="83"/>
      <c r="K525" s="83"/>
      <c r="L525" s="83"/>
      <c r="M525" s="83"/>
      <c r="N525" s="83"/>
      <c r="O525" s="80"/>
    </row>
    <row r="526" spans="1:15" ht="34.5" hidden="1" customHeight="1" thickBot="1" x14ac:dyDescent="0.3">
      <c r="A526" s="78"/>
      <c r="B526" s="674" t="s">
        <v>302</v>
      </c>
      <c r="C526" s="675"/>
      <c r="D526" s="564" t="s">
        <v>225</v>
      </c>
      <c r="E526" s="676"/>
      <c r="F526" s="674" t="s">
        <v>307</v>
      </c>
      <c r="G526" s="677"/>
      <c r="H526" s="676" t="s">
        <v>254</v>
      </c>
      <c r="I526" s="676"/>
      <c r="J526" s="738" t="s">
        <v>224</v>
      </c>
      <c r="K526" s="739"/>
      <c r="L526" s="739"/>
      <c r="M526" s="740"/>
    </row>
    <row r="527" spans="1:15" ht="30" hidden="1" customHeight="1" thickTop="1" thickBot="1" x14ac:dyDescent="0.3">
      <c r="A527" s="78"/>
      <c r="B527" s="673" t="e">
        <f>IF('Fiche 3-1'!#REF!&lt;&gt;"",'Fiche 3-1'!#REF!,"")</f>
        <v>#REF!</v>
      </c>
      <c r="C527" s="673"/>
      <c r="D527" s="673" t="e">
        <f>IF('Fiche 3-1'!#REF!&lt;&gt;"",'Fiche 3-1'!#REF!,"")</f>
        <v>#REF!</v>
      </c>
      <c r="E527" s="673"/>
      <c r="F527" s="673" t="e">
        <f>IF('Fiche 3-1'!#REF!&lt;&gt;"",'Fiche 3-1'!#REF!,"")</f>
        <v>#REF!</v>
      </c>
      <c r="G527" s="673"/>
      <c r="H527" s="525"/>
      <c r="I527" s="526"/>
      <c r="J527" s="527"/>
      <c r="K527" s="528"/>
      <c r="L527" s="528"/>
      <c r="M527" s="529"/>
    </row>
    <row r="528" spans="1:15" ht="30" hidden="1" customHeight="1" thickTop="1" thickBot="1" x14ac:dyDescent="0.3">
      <c r="A528" s="78"/>
      <c r="B528" s="673" t="e">
        <f>IF('Fiche 3-1'!#REF!&lt;&gt;"",'Fiche 3-1'!#REF!,"")</f>
        <v>#REF!</v>
      </c>
      <c r="C528" s="673"/>
      <c r="D528" s="673" t="e">
        <f>IF('Fiche 3-1'!#REF!&lt;&gt;"",'Fiche 3-1'!#REF!,"")</f>
        <v>#REF!</v>
      </c>
      <c r="E528" s="673"/>
      <c r="F528" s="673" t="e">
        <f>IF('Fiche 3-1'!#REF!&lt;&gt;"",'Fiche 3-1'!#REF!,"")</f>
        <v>#REF!</v>
      </c>
      <c r="G528" s="673"/>
      <c r="H528" s="525"/>
      <c r="I528" s="526"/>
      <c r="J528" s="527"/>
      <c r="K528" s="528"/>
      <c r="L528" s="528"/>
      <c r="M528" s="529"/>
    </row>
    <row r="529" spans="1:15" ht="30" hidden="1" customHeight="1" thickTop="1" thickBot="1" x14ac:dyDescent="0.3">
      <c r="A529" s="78"/>
      <c r="B529" s="673" t="e">
        <f>IF('Fiche 3-1'!#REF!&lt;&gt;"",'Fiche 3-1'!#REF!,"")</f>
        <v>#REF!</v>
      </c>
      <c r="C529" s="673"/>
      <c r="D529" s="673" t="e">
        <f>IF('Fiche 3-1'!#REF!&lt;&gt;"",'Fiche 3-1'!#REF!,"")</f>
        <v>#REF!</v>
      </c>
      <c r="E529" s="673"/>
      <c r="F529" s="673" t="e">
        <f>IF('Fiche 3-1'!#REF!&lt;&gt;"",'Fiche 3-1'!#REF!,"")</f>
        <v>#REF!</v>
      </c>
      <c r="G529" s="673"/>
      <c r="H529" s="525"/>
      <c r="I529" s="526"/>
      <c r="J529" s="527"/>
      <c r="K529" s="528"/>
      <c r="L529" s="528"/>
      <c r="M529" s="529"/>
    </row>
    <row r="530" spans="1:15" ht="30" hidden="1" customHeight="1" thickTop="1" thickBot="1" x14ac:dyDescent="0.3">
      <c r="A530" s="78"/>
      <c r="B530" s="673" t="e">
        <f>IF('Fiche 3-1'!#REF!&lt;&gt;"",'Fiche 3-1'!#REF!,"")</f>
        <v>#REF!</v>
      </c>
      <c r="C530" s="673"/>
      <c r="D530" s="673" t="e">
        <f>IF('Fiche 3-1'!#REF!&lt;&gt;"",'Fiche 3-1'!#REF!,"")</f>
        <v>#REF!</v>
      </c>
      <c r="E530" s="673"/>
      <c r="F530" s="673" t="e">
        <f>IF('Fiche 3-1'!#REF!&lt;&gt;"",'Fiche 3-1'!#REF!,"")</f>
        <v>#REF!</v>
      </c>
      <c r="G530" s="673"/>
      <c r="H530" s="525"/>
      <c r="I530" s="526"/>
      <c r="J530" s="527"/>
      <c r="K530" s="528"/>
      <c r="L530" s="528"/>
      <c r="M530" s="529"/>
    </row>
    <row r="531" spans="1:15" ht="30" hidden="1" customHeight="1" thickTop="1" thickBot="1" x14ac:dyDescent="0.3">
      <c r="A531" s="78"/>
      <c r="B531" s="673" t="e">
        <f>IF('Fiche 3-1'!#REF!&lt;&gt;"",'Fiche 3-1'!#REF!,"")</f>
        <v>#REF!</v>
      </c>
      <c r="C531" s="673"/>
      <c r="D531" s="673" t="e">
        <f>IF('Fiche 3-1'!#REF!&lt;&gt;"",'Fiche 3-1'!#REF!,"")</f>
        <v>#REF!</v>
      </c>
      <c r="E531" s="673"/>
      <c r="F531" s="673" t="e">
        <f>IF('Fiche 3-1'!#REF!&lt;&gt;"",'Fiche 3-1'!#REF!,"")</f>
        <v>#REF!</v>
      </c>
      <c r="G531" s="673"/>
      <c r="H531" s="525"/>
      <c r="I531" s="526"/>
      <c r="J531" s="527"/>
      <c r="K531" s="528"/>
      <c r="L531" s="528"/>
      <c r="M531" s="529"/>
    </row>
    <row r="532" spans="1:15" x14ac:dyDescent="0.25">
      <c r="A532" s="78"/>
      <c r="B532" s="78"/>
      <c r="C532" s="78"/>
      <c r="D532" s="78"/>
      <c r="E532" s="78"/>
      <c r="F532" s="78"/>
      <c r="G532" s="78"/>
      <c r="H532" s="78"/>
      <c r="I532" s="78"/>
      <c r="J532" s="78"/>
      <c r="K532" s="78"/>
      <c r="L532" s="78"/>
      <c r="M532" s="78"/>
      <c r="N532" s="78"/>
    </row>
    <row r="533" spans="1:15" x14ac:dyDescent="0.25">
      <c r="A533" s="195"/>
      <c r="B533" s="78"/>
      <c r="C533" s="78"/>
      <c r="D533" s="78"/>
      <c r="E533" s="78"/>
      <c r="F533" s="78"/>
      <c r="G533" s="78"/>
      <c r="H533" s="78"/>
      <c r="I533" s="78"/>
      <c r="J533" s="78"/>
      <c r="K533" s="78"/>
      <c r="L533" s="78"/>
      <c r="M533" s="78"/>
      <c r="N533" s="78"/>
    </row>
    <row r="534" spans="1:15" ht="13" x14ac:dyDescent="0.3">
      <c r="A534" s="99" t="s">
        <v>320</v>
      </c>
      <c r="B534" s="78"/>
      <c r="C534" s="78"/>
      <c r="D534" s="78"/>
      <c r="E534" s="78"/>
      <c r="F534" s="78"/>
      <c r="G534" s="78"/>
      <c r="H534" s="78"/>
      <c r="I534" s="78"/>
      <c r="J534" s="78"/>
      <c r="K534" s="78"/>
      <c r="L534" s="78"/>
      <c r="M534" s="78"/>
      <c r="N534" s="78"/>
    </row>
    <row r="535" spans="1:15" x14ac:dyDescent="0.25">
      <c r="B535" s="78"/>
      <c r="C535" s="78"/>
      <c r="D535" s="78"/>
      <c r="E535" s="78"/>
      <c r="F535" s="78"/>
      <c r="G535" s="78"/>
      <c r="H535" s="78"/>
      <c r="I535" s="78"/>
      <c r="J535" s="78"/>
      <c r="K535" s="78"/>
      <c r="L535" s="78"/>
      <c r="M535" s="78"/>
      <c r="N535" s="78"/>
    </row>
    <row r="536" spans="1:15" ht="32.25" customHeight="1" thickBot="1" x14ac:dyDescent="0.3">
      <c r="A536" s="78"/>
      <c r="B536" s="676" t="s">
        <v>318</v>
      </c>
      <c r="C536" s="676"/>
      <c r="D536" s="676"/>
      <c r="E536" s="676"/>
      <c r="F536" s="676"/>
      <c r="G536" s="720" t="s">
        <v>319</v>
      </c>
      <c r="H536" s="720"/>
      <c r="I536" s="720"/>
      <c r="J536" s="720"/>
      <c r="K536" s="720"/>
      <c r="L536" s="78"/>
      <c r="M536" s="78"/>
      <c r="N536" s="78"/>
    </row>
    <row r="537" spans="1:15" ht="112.5" customHeight="1" thickTop="1" thickBot="1" x14ac:dyDescent="0.3">
      <c r="A537" s="78"/>
      <c r="B537" s="678"/>
      <c r="C537" s="679"/>
      <c r="D537" s="679"/>
      <c r="E537" s="679"/>
      <c r="F537" s="680"/>
      <c r="G537" s="678"/>
      <c r="H537" s="679"/>
      <c r="I537" s="679"/>
      <c r="J537" s="679"/>
      <c r="K537" s="680"/>
      <c r="L537" s="78"/>
      <c r="M537" s="78"/>
      <c r="N537" s="78"/>
    </row>
    <row r="538" spans="1:15" ht="13" thickTop="1" x14ac:dyDescent="0.25">
      <c r="A538" s="78"/>
      <c r="B538" s="78"/>
      <c r="C538" s="78"/>
      <c r="D538" s="78"/>
      <c r="E538" s="78"/>
      <c r="F538" s="78"/>
      <c r="G538" s="78"/>
      <c r="H538" s="78"/>
      <c r="I538" s="78"/>
      <c r="J538" s="78"/>
      <c r="K538" s="78"/>
      <c r="L538" s="78"/>
      <c r="M538" s="78"/>
      <c r="N538" s="78"/>
    </row>
    <row r="539" spans="1:15" ht="14" x14ac:dyDescent="0.3">
      <c r="A539" s="80"/>
      <c r="B539" s="80"/>
      <c r="C539" s="80"/>
      <c r="D539" s="80"/>
      <c r="E539" s="80"/>
      <c r="F539" s="80"/>
      <c r="G539" s="80"/>
      <c r="H539" s="80"/>
      <c r="I539" s="80"/>
      <c r="J539" s="80"/>
      <c r="K539" s="80"/>
      <c r="L539" s="80"/>
      <c r="M539" s="80"/>
      <c r="N539" s="80"/>
      <c r="O539" s="80"/>
    </row>
    <row r="540" spans="1:15" ht="15.5" x14ac:dyDescent="0.25">
      <c r="A540" s="563" t="s">
        <v>100</v>
      </c>
      <c r="B540" s="563"/>
      <c r="C540" s="563"/>
      <c r="D540" s="563"/>
      <c r="E540" s="563"/>
      <c r="F540" s="563"/>
      <c r="G540" s="563"/>
      <c r="H540" s="563"/>
      <c r="I540" s="563"/>
      <c r="J540" s="563"/>
      <c r="K540" s="563"/>
      <c r="L540" s="563"/>
      <c r="M540" s="563"/>
      <c r="N540" s="563"/>
    </row>
    <row r="541" spans="1:15" ht="13" thickBot="1" x14ac:dyDescent="0.3"/>
    <row r="542" spans="1:15" ht="50.15" customHeight="1" thickTop="1" x14ac:dyDescent="0.25">
      <c r="A542" s="535"/>
      <c r="B542" s="536"/>
      <c r="C542" s="536"/>
      <c r="D542" s="536"/>
      <c r="E542" s="536"/>
      <c r="F542" s="536"/>
      <c r="G542" s="536"/>
      <c r="H542" s="536"/>
      <c r="I542" s="536"/>
      <c r="J542" s="536"/>
      <c r="K542" s="536"/>
      <c r="L542" s="536"/>
      <c r="M542" s="536"/>
      <c r="N542" s="537"/>
    </row>
    <row r="543" spans="1:15" ht="50.15" customHeight="1" x14ac:dyDescent="0.25">
      <c r="A543" s="538"/>
      <c r="B543" s="539"/>
      <c r="C543" s="539"/>
      <c r="D543" s="539"/>
      <c r="E543" s="539"/>
      <c r="F543" s="539"/>
      <c r="G543" s="539"/>
      <c r="H543" s="539"/>
      <c r="I543" s="539"/>
      <c r="J543" s="539"/>
      <c r="K543" s="539"/>
      <c r="L543" s="539"/>
      <c r="M543" s="539"/>
      <c r="N543" s="540"/>
    </row>
    <row r="544" spans="1:15" ht="50.15" customHeight="1" thickBot="1" x14ac:dyDescent="0.3">
      <c r="A544" s="541"/>
      <c r="B544" s="542"/>
      <c r="C544" s="542"/>
      <c r="D544" s="542"/>
      <c r="E544" s="542"/>
      <c r="F544" s="542"/>
      <c r="G544" s="542"/>
      <c r="H544" s="542"/>
      <c r="I544" s="542"/>
      <c r="J544" s="542"/>
      <c r="K544" s="542"/>
      <c r="L544" s="542"/>
      <c r="M544" s="542"/>
      <c r="N544" s="543"/>
    </row>
    <row r="545" ht="13" thickTop="1" x14ac:dyDescent="0.25"/>
  </sheetData>
  <sheetProtection algorithmName="SHA-512" hashValue="++eifO+MclC3ouUbLPnrMQiAhLsEBH7J0stemg3xGKpHsKK7I5sZ706kW/uF4Dpje8uBkS+DvvI3lv2OrhJ8fw==" saltValue="jsvJqiCFwqGLDCqVtoyhJw==" spinCount="100000" sheet="1" formatColumns="0" formatRows="0"/>
  <mergeCells count="313">
    <mergeCell ref="J528:M528"/>
    <mergeCell ref="J529:M529"/>
    <mergeCell ref="J530:M530"/>
    <mergeCell ref="J531:M531"/>
    <mergeCell ref="J481:M481"/>
    <mergeCell ref="J482:M482"/>
    <mergeCell ref="J483:M483"/>
    <mergeCell ref="J484:M484"/>
    <mergeCell ref="J485:M485"/>
    <mergeCell ref="J486:M486"/>
    <mergeCell ref="J487:M487"/>
    <mergeCell ref="J526:M526"/>
    <mergeCell ref="J527:M527"/>
    <mergeCell ref="B339:C339"/>
    <mergeCell ref="J339:N339"/>
    <mergeCell ref="J387:N387"/>
    <mergeCell ref="B388:C388"/>
    <mergeCell ref="J388:N388"/>
    <mergeCell ref="B389:C389"/>
    <mergeCell ref="J389:N389"/>
    <mergeCell ref="B390:C390"/>
    <mergeCell ref="J390:N390"/>
    <mergeCell ref="D389:E389"/>
    <mergeCell ref="F389:G389"/>
    <mergeCell ref="H389:I389"/>
    <mergeCell ref="D390:E390"/>
    <mergeCell ref="F390:G390"/>
    <mergeCell ref="H390:I390"/>
    <mergeCell ref="L378:M378"/>
    <mergeCell ref="B381:N383"/>
    <mergeCell ref="D387:E387"/>
    <mergeCell ref="F387:G387"/>
    <mergeCell ref="H387:I387"/>
    <mergeCell ref="D388:E388"/>
    <mergeCell ref="F388:G388"/>
    <mergeCell ref="H388:I388"/>
    <mergeCell ref="B374:N376"/>
    <mergeCell ref="B338:C338"/>
    <mergeCell ref="J338:N338"/>
    <mergeCell ref="B330:N332"/>
    <mergeCell ref="D288:E288"/>
    <mergeCell ref="F288:G288"/>
    <mergeCell ref="H288:I288"/>
    <mergeCell ref="D287:E287"/>
    <mergeCell ref="F287:G287"/>
    <mergeCell ref="H287:I287"/>
    <mergeCell ref="F237:G237"/>
    <mergeCell ref="H237:I237"/>
    <mergeCell ref="B287:C287"/>
    <mergeCell ref="J287:N287"/>
    <mergeCell ref="B288:C288"/>
    <mergeCell ref="J288:N288"/>
    <mergeCell ref="J336:N336"/>
    <mergeCell ref="B337:C337"/>
    <mergeCell ref="J337:N337"/>
    <mergeCell ref="J234:N234"/>
    <mergeCell ref="B235:C235"/>
    <mergeCell ref="J235:N235"/>
    <mergeCell ref="B236:C236"/>
    <mergeCell ref="J236:N236"/>
    <mergeCell ref="B237:C237"/>
    <mergeCell ref="J237:N237"/>
    <mergeCell ref="J285:N285"/>
    <mergeCell ref="B286:C286"/>
    <mergeCell ref="J286:N286"/>
    <mergeCell ref="D286:E286"/>
    <mergeCell ref="F286:G286"/>
    <mergeCell ref="H286:I286"/>
    <mergeCell ref="D285:E285"/>
    <mergeCell ref="F285:G285"/>
    <mergeCell ref="H285:I285"/>
    <mergeCell ref="D252:M252"/>
    <mergeCell ref="B255:N255"/>
    <mergeCell ref="B260:N262"/>
    <mergeCell ref="B267:N269"/>
    <mergeCell ref="B272:N274"/>
    <mergeCell ref="B279:N281"/>
    <mergeCell ref="L276:M276"/>
    <mergeCell ref="D237:E237"/>
    <mergeCell ref="J131:N131"/>
    <mergeCell ref="J132:N132"/>
    <mergeCell ref="J133:N133"/>
    <mergeCell ref="J183:N183"/>
    <mergeCell ref="B184:C184"/>
    <mergeCell ref="J184:N184"/>
    <mergeCell ref="B185:C185"/>
    <mergeCell ref="J185:N185"/>
    <mergeCell ref="B186:C186"/>
    <mergeCell ref="J186:N186"/>
    <mergeCell ref="D184:E184"/>
    <mergeCell ref="F184:G184"/>
    <mergeCell ref="H184:I184"/>
    <mergeCell ref="D185:E185"/>
    <mergeCell ref="F185:G185"/>
    <mergeCell ref="H185:I185"/>
    <mergeCell ref="H186:I186"/>
    <mergeCell ref="B448:J448"/>
    <mergeCell ref="E450:N452"/>
    <mergeCell ref="D439:E439"/>
    <mergeCell ref="F439:G439"/>
    <mergeCell ref="H439:I439"/>
    <mergeCell ref="D440:E440"/>
    <mergeCell ref="F440:G440"/>
    <mergeCell ref="H440:I440"/>
    <mergeCell ref="D441:E441"/>
    <mergeCell ref="F441:G441"/>
    <mergeCell ref="H441:I441"/>
    <mergeCell ref="B439:C439"/>
    <mergeCell ref="J439:N439"/>
    <mergeCell ref="B440:C440"/>
    <mergeCell ref="J440:N440"/>
    <mergeCell ref="B441:C441"/>
    <mergeCell ref="J441:N441"/>
    <mergeCell ref="B408:N408"/>
    <mergeCell ref="B413:N415"/>
    <mergeCell ref="B420:N422"/>
    <mergeCell ref="B425:N427"/>
    <mergeCell ref="L429:M429"/>
    <mergeCell ref="B432:N434"/>
    <mergeCell ref="D438:E438"/>
    <mergeCell ref="F438:G438"/>
    <mergeCell ref="H438:I438"/>
    <mergeCell ref="J438:N438"/>
    <mergeCell ref="A486:B486"/>
    <mergeCell ref="C486:D486"/>
    <mergeCell ref="E486:F486"/>
    <mergeCell ref="G486:H486"/>
    <mergeCell ref="A482:B482"/>
    <mergeCell ref="C482:D482"/>
    <mergeCell ref="F336:G336"/>
    <mergeCell ref="H336:I336"/>
    <mergeCell ref="D337:E337"/>
    <mergeCell ref="F337:G337"/>
    <mergeCell ref="H337:I337"/>
    <mergeCell ref="D338:E338"/>
    <mergeCell ref="F338:G338"/>
    <mergeCell ref="H338:I338"/>
    <mergeCell ref="D339:E339"/>
    <mergeCell ref="F339:G339"/>
    <mergeCell ref="H339:I339"/>
    <mergeCell ref="B346:J346"/>
    <mergeCell ref="E348:N350"/>
    <mergeCell ref="D354:M354"/>
    <mergeCell ref="B357:N357"/>
    <mergeCell ref="B362:N364"/>
    <mergeCell ref="B369:N371"/>
    <mergeCell ref="D405:M405"/>
    <mergeCell ref="G482:H482"/>
    <mergeCell ref="A483:B483"/>
    <mergeCell ref="C483:D483"/>
    <mergeCell ref="E483:F483"/>
    <mergeCell ref="G483:H483"/>
    <mergeCell ref="B193:J193"/>
    <mergeCell ref="E195:N197"/>
    <mergeCell ref="B244:J244"/>
    <mergeCell ref="E246:N248"/>
    <mergeCell ref="B295:J295"/>
    <mergeCell ref="E297:N299"/>
    <mergeCell ref="D303:M303"/>
    <mergeCell ref="B306:N306"/>
    <mergeCell ref="B311:N313"/>
    <mergeCell ref="B318:N320"/>
    <mergeCell ref="B323:N325"/>
    <mergeCell ref="L327:M327"/>
    <mergeCell ref="D336:E336"/>
    <mergeCell ref="A481:B481"/>
    <mergeCell ref="C481:D481"/>
    <mergeCell ref="E481:F481"/>
    <mergeCell ref="B397:J397"/>
    <mergeCell ref="A456:N456"/>
    <mergeCell ref="E399:N401"/>
    <mergeCell ref="B531:C531"/>
    <mergeCell ref="D531:E531"/>
    <mergeCell ref="F531:G531"/>
    <mergeCell ref="F528:G528"/>
    <mergeCell ref="B536:F536"/>
    <mergeCell ref="G536:K536"/>
    <mergeCell ref="B170:N172"/>
    <mergeCell ref="B177:N179"/>
    <mergeCell ref="B133:C133"/>
    <mergeCell ref="D133:E133"/>
    <mergeCell ref="F133:G133"/>
    <mergeCell ref="D149:M149"/>
    <mergeCell ref="B152:N152"/>
    <mergeCell ref="H133:I133"/>
    <mergeCell ref="L174:M174"/>
    <mergeCell ref="B158:N160"/>
    <mergeCell ref="B165:N167"/>
    <mergeCell ref="B141:J141"/>
    <mergeCell ref="E143:N145"/>
    <mergeCell ref="H236:I236"/>
    <mergeCell ref="H234:I234"/>
    <mergeCell ref="D234:E234"/>
    <mergeCell ref="L225:M225"/>
    <mergeCell ref="F235:G235"/>
    <mergeCell ref="D460:M465"/>
    <mergeCell ref="D469:M474"/>
    <mergeCell ref="A479:N479"/>
    <mergeCell ref="D492:M497"/>
    <mergeCell ref="D504:M506"/>
    <mergeCell ref="A509:N509"/>
    <mergeCell ref="A500:N500"/>
    <mergeCell ref="A522:N522"/>
    <mergeCell ref="D513:M515"/>
    <mergeCell ref="E517:M519"/>
    <mergeCell ref="G481:H481"/>
    <mergeCell ref="A487:B487"/>
    <mergeCell ref="C487:D487"/>
    <mergeCell ref="E487:F487"/>
    <mergeCell ref="G487:H487"/>
    <mergeCell ref="A484:B484"/>
    <mergeCell ref="C484:D484"/>
    <mergeCell ref="E484:F484"/>
    <mergeCell ref="G484:H484"/>
    <mergeCell ref="A485:B485"/>
    <mergeCell ref="C485:D485"/>
    <mergeCell ref="E485:F485"/>
    <mergeCell ref="G485:H485"/>
    <mergeCell ref="E482:F482"/>
    <mergeCell ref="B24:C24"/>
    <mergeCell ref="B105:N107"/>
    <mergeCell ref="B112:N114"/>
    <mergeCell ref="D130:E130"/>
    <mergeCell ref="F130:G130"/>
    <mergeCell ref="B117:N119"/>
    <mergeCell ref="A93:N93"/>
    <mergeCell ref="D96:M96"/>
    <mergeCell ref="B99:N99"/>
    <mergeCell ref="B124:N126"/>
    <mergeCell ref="H130:I130"/>
    <mergeCell ref="A78:B78"/>
    <mergeCell ref="E88:M88"/>
    <mergeCell ref="L121:M121"/>
    <mergeCell ref="B58:D58"/>
    <mergeCell ref="J58:O58"/>
    <mergeCell ref="J60:O60"/>
    <mergeCell ref="J63:O63"/>
    <mergeCell ref="J66:O66"/>
    <mergeCell ref="K69:O69"/>
    <mergeCell ref="K72:O72"/>
    <mergeCell ref="J130:N130"/>
    <mergeCell ref="A1:N1"/>
    <mergeCell ref="A2:N2"/>
    <mergeCell ref="A8:B8"/>
    <mergeCell ref="D8:F8"/>
    <mergeCell ref="I90:J90"/>
    <mergeCell ref="E90:F90"/>
    <mergeCell ref="A37:N37"/>
    <mergeCell ref="A76:N76"/>
    <mergeCell ref="A3:N3"/>
    <mergeCell ref="A27:N27"/>
    <mergeCell ref="B29:C29"/>
    <mergeCell ref="B41:M43"/>
    <mergeCell ref="A12:B12"/>
    <mergeCell ref="B52:M53"/>
    <mergeCell ref="B32:M34"/>
    <mergeCell ref="D10:M10"/>
    <mergeCell ref="C78:M80"/>
    <mergeCell ref="C84:M86"/>
    <mergeCell ref="G24:J24"/>
    <mergeCell ref="A84:B85"/>
    <mergeCell ref="A18:N18"/>
    <mergeCell ref="B20:D20"/>
    <mergeCell ref="G20:J20"/>
    <mergeCell ref="B22:J22"/>
    <mergeCell ref="A540:N540"/>
    <mergeCell ref="A542:N544"/>
    <mergeCell ref="B529:C529"/>
    <mergeCell ref="D529:E529"/>
    <mergeCell ref="F529:G529"/>
    <mergeCell ref="H529:I529"/>
    <mergeCell ref="B526:C526"/>
    <mergeCell ref="D526:E526"/>
    <mergeCell ref="F526:G526"/>
    <mergeCell ref="B527:C527"/>
    <mergeCell ref="D527:E527"/>
    <mergeCell ref="F527:G527"/>
    <mergeCell ref="B530:C530"/>
    <mergeCell ref="D530:E530"/>
    <mergeCell ref="F530:G530"/>
    <mergeCell ref="H530:I530"/>
    <mergeCell ref="B528:C528"/>
    <mergeCell ref="D528:E528"/>
    <mergeCell ref="H528:I528"/>
    <mergeCell ref="B537:F537"/>
    <mergeCell ref="G537:K537"/>
    <mergeCell ref="H526:I526"/>
    <mergeCell ref="H527:I527"/>
    <mergeCell ref="H531:I531"/>
    <mergeCell ref="D236:E236"/>
    <mergeCell ref="F236:G236"/>
    <mergeCell ref="D235:E235"/>
    <mergeCell ref="H131:I131"/>
    <mergeCell ref="H132:I132"/>
    <mergeCell ref="F132:G132"/>
    <mergeCell ref="D201:M201"/>
    <mergeCell ref="B204:N204"/>
    <mergeCell ref="B209:N211"/>
    <mergeCell ref="B216:N218"/>
    <mergeCell ref="B221:N223"/>
    <mergeCell ref="B228:N230"/>
    <mergeCell ref="F234:G234"/>
    <mergeCell ref="B131:C131"/>
    <mergeCell ref="D131:E131"/>
    <mergeCell ref="F131:G131"/>
    <mergeCell ref="B132:C132"/>
    <mergeCell ref="D132:E132"/>
    <mergeCell ref="H235:I235"/>
    <mergeCell ref="D183:E183"/>
    <mergeCell ref="F183:G183"/>
    <mergeCell ref="H183:I183"/>
    <mergeCell ref="D186:E186"/>
    <mergeCell ref="F186:G186"/>
  </mergeCells>
  <dataValidations count="5">
    <dataValidation type="list" allowBlank="1" showInputMessage="1" showErrorMessage="1" sqref="E458 E467" xr:uid="{00000000-0002-0000-0500-000000000000}">
      <formula1>"Salarié(s),Mis à disposition, Voloantaire(s), Bénévole(s), /"</formula1>
    </dataValidation>
    <dataValidation type="list" allowBlank="1" showInputMessage="1" showErrorMessage="1" sqref="L50 F50 C101 C154 H50 H62 F62" xr:uid="{00000000-0002-0000-0500-000001000000}">
      <formula1>"OUI,NON,/"</formula1>
    </dataValidation>
    <dataValidation type="list" allowBlank="1" showInputMessage="1" showErrorMessage="1" sqref="B29:C29" xr:uid="{00000000-0002-0000-0500-000002000000}">
      <formula1>"terminé, toujours en cours,reporté, annulé"</formula1>
    </dataValidation>
    <dataValidation type="list" allowBlank="1" showInputMessage="1" showErrorMessage="1" sqref="E39 G502 G82 H511 D458 D467 E490 C48:N48 I482:I487 E66 E72 E63 E69 E60 E58" xr:uid="{00000000-0002-0000-0500-000003000000}">
      <formula1>"OUI,NON"</formula1>
    </dataValidation>
    <dataValidation type="list" allowBlank="1" showInputMessage="1" showErrorMessage="1" sqref="F58 F60 F63 F66 F69 F72" xr:uid="{00000000-0002-0000-0500-000004000000}">
      <formula1>"Oui,Non"</formula1>
    </dataValidation>
  </dataValidations>
  <pageMargins left="0.7" right="0.7" top="0.75" bottom="0.75" header="0.3" footer="0.3"/>
  <pageSetup paperSize="9" scale="41" fitToHeight="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>
    <pageSetUpPr fitToPage="1"/>
  </sheetPr>
  <dimension ref="A1:O63"/>
  <sheetViews>
    <sheetView showGridLines="0" zoomScale="90" zoomScaleNormal="90" workbookViewId="0">
      <selection activeCell="A31" sqref="A31:K39"/>
    </sheetView>
  </sheetViews>
  <sheetFormatPr baseColWidth="10" defaultColWidth="11.453125" defaultRowHeight="12.5" x14ac:dyDescent="0.25"/>
  <cols>
    <col min="1" max="1" width="12.1796875" style="1" customWidth="1"/>
    <col min="2" max="2" width="17.1796875" style="1" customWidth="1"/>
    <col min="3" max="3" width="15" style="1" customWidth="1"/>
    <col min="4" max="4" width="17.81640625" style="1" customWidth="1"/>
    <col min="5" max="5" width="18.54296875" style="1" customWidth="1"/>
    <col min="6" max="6" width="17.453125" style="1" customWidth="1"/>
    <col min="7" max="7" width="18.453125" style="1" customWidth="1"/>
    <col min="8" max="8" width="16.1796875" style="1" customWidth="1"/>
    <col min="9" max="9" width="13.26953125" style="1" customWidth="1"/>
    <col min="10" max="10" width="15.26953125" style="1" customWidth="1"/>
    <col min="11" max="11" width="11.453125" style="1"/>
    <col min="12" max="12" width="15.453125" style="1" customWidth="1"/>
    <col min="13" max="13" width="13.81640625" style="1" customWidth="1"/>
    <col min="14" max="14" width="15.26953125" style="1" customWidth="1"/>
    <col min="15" max="16384" width="11.453125" style="1"/>
  </cols>
  <sheetData>
    <row r="1" spans="1:15" ht="40.5" customHeight="1" x14ac:dyDescent="0.25">
      <c r="A1" s="597" t="s">
        <v>708</v>
      </c>
      <c r="B1" s="598"/>
      <c r="C1" s="598"/>
      <c r="D1" s="598"/>
      <c r="E1" s="598"/>
      <c r="F1" s="598"/>
      <c r="G1" s="598"/>
      <c r="H1" s="598"/>
      <c r="I1" s="598"/>
      <c r="J1" s="598"/>
      <c r="K1" s="598"/>
      <c r="L1" s="598"/>
      <c r="M1" s="598"/>
      <c r="N1" s="599"/>
    </row>
    <row r="2" spans="1:15" ht="21.75" customHeight="1" x14ac:dyDescent="0.25">
      <c r="A2" s="630" t="s">
        <v>101</v>
      </c>
      <c r="B2" s="631"/>
      <c r="C2" s="631"/>
      <c r="D2" s="631"/>
      <c r="E2" s="631"/>
      <c r="F2" s="631"/>
      <c r="G2" s="631"/>
      <c r="H2" s="631"/>
      <c r="I2" s="631"/>
      <c r="J2" s="631"/>
      <c r="K2" s="631"/>
      <c r="L2" s="631"/>
      <c r="M2" s="631"/>
      <c r="N2" s="632"/>
    </row>
    <row r="3" spans="1:15" ht="10" customHeight="1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s="6" customFormat="1" ht="20.149999999999999" customHeight="1" x14ac:dyDescent="0.35">
      <c r="A4" s="3" t="s">
        <v>102</v>
      </c>
      <c r="B4" s="38" t="str">
        <f>IF('Fiche 3-1'!D37&lt;&gt;"",'Fiche 3-1'!D37,"")</f>
        <v/>
      </c>
      <c r="D4" s="3" t="s">
        <v>103</v>
      </c>
      <c r="E4" s="743" t="str">
        <f>IF('Fiche 3-1'!D40&lt;&gt;"",'Fiche 3-1'!D40,"")</f>
        <v/>
      </c>
      <c r="F4" s="744"/>
      <c r="G4" s="744"/>
      <c r="H4" s="744"/>
      <c r="I4" s="744"/>
      <c r="J4" s="744"/>
      <c r="K4" s="744"/>
      <c r="L4" s="745"/>
      <c r="N4" s="28" t="s">
        <v>707</v>
      </c>
      <c r="O4" s="3"/>
    </row>
    <row r="5" spans="1:15" ht="14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ht="14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ht="24" customHeight="1" x14ac:dyDescent="0.3">
      <c r="A7" s="638" t="s">
        <v>104</v>
      </c>
      <c r="B7" s="638"/>
      <c r="C7" s="638"/>
      <c r="D7" s="638"/>
      <c r="E7" s="370" t="s">
        <v>272</v>
      </c>
      <c r="F7" s="370" t="s">
        <v>273</v>
      </c>
      <c r="G7" s="629" t="s">
        <v>105</v>
      </c>
      <c r="H7" s="638"/>
      <c r="I7" s="638"/>
      <c r="J7" s="638"/>
      <c r="K7" s="638"/>
      <c r="L7" s="158" t="s">
        <v>272</v>
      </c>
      <c r="M7" s="158" t="s">
        <v>273</v>
      </c>
      <c r="N7" s="2"/>
      <c r="O7" s="2"/>
    </row>
    <row r="8" spans="1:15" ht="15" customHeight="1" x14ac:dyDescent="0.3">
      <c r="A8" s="747" t="s">
        <v>106</v>
      </c>
      <c r="B8" s="747"/>
      <c r="C8" s="747"/>
      <c r="D8" s="747"/>
      <c r="E8" s="747"/>
      <c r="F8" s="747"/>
      <c r="G8" s="633" t="s">
        <v>136</v>
      </c>
      <c r="H8" s="634"/>
      <c r="I8" s="634"/>
      <c r="J8" s="634"/>
      <c r="K8" s="634"/>
      <c r="L8" s="634"/>
      <c r="M8" s="635"/>
      <c r="N8" s="2"/>
      <c r="O8" s="2"/>
    </row>
    <row r="9" spans="1:15" ht="25.5" customHeight="1" x14ac:dyDescent="0.3">
      <c r="A9" s="15" t="s">
        <v>107</v>
      </c>
      <c r="B9" s="9"/>
      <c r="C9" s="9"/>
      <c r="D9" s="10"/>
      <c r="E9" s="368">
        <f>+'Fiche 3-2'!E9:E9</f>
        <v>0</v>
      </c>
      <c r="F9" s="368">
        <f>SUM(F10:F12)</f>
        <v>0</v>
      </c>
      <c r="G9" s="639" t="s">
        <v>137</v>
      </c>
      <c r="H9" s="639"/>
      <c r="I9" s="639"/>
      <c r="J9" s="639"/>
      <c r="K9" s="639"/>
      <c r="L9" s="164">
        <f>+'Fiche 3-2'!K9:K9</f>
        <v>0</v>
      </c>
      <c r="M9" s="310">
        <v>0</v>
      </c>
      <c r="N9" s="2"/>
      <c r="O9" s="2"/>
    </row>
    <row r="10" spans="1:15" ht="15" customHeight="1" x14ac:dyDescent="0.3">
      <c r="A10" s="362" t="s">
        <v>135</v>
      </c>
      <c r="B10" s="9"/>
      <c r="C10" s="9"/>
      <c r="D10" s="10"/>
      <c r="E10" s="313">
        <f>+'Fiche 3-2'!E10:E10</f>
        <v>0</v>
      </c>
      <c r="F10" s="364"/>
      <c r="G10" s="166"/>
      <c r="H10" s="166"/>
      <c r="I10" s="166"/>
      <c r="J10" s="166"/>
      <c r="K10" s="166"/>
      <c r="L10" s="167"/>
      <c r="M10" s="167"/>
      <c r="N10" s="2"/>
      <c r="O10" s="2"/>
    </row>
    <row r="11" spans="1:15" ht="15" customHeight="1" x14ac:dyDescent="0.3">
      <c r="A11" s="362" t="s">
        <v>108</v>
      </c>
      <c r="B11" s="9"/>
      <c r="C11" s="9"/>
      <c r="D11" s="10"/>
      <c r="E11" s="313">
        <f>+'Fiche 3-2'!E11:E11</f>
        <v>0</v>
      </c>
      <c r="F11" s="364"/>
      <c r="G11" s="374" t="s">
        <v>278</v>
      </c>
      <c r="H11" s="9"/>
      <c r="I11" s="9"/>
      <c r="J11" s="9"/>
      <c r="K11" s="9"/>
      <c r="L11" s="164">
        <f>+'Fiche 3-2'!K11:K11</f>
        <v>0</v>
      </c>
      <c r="M11" s="164">
        <f>SUM(M12:M31)</f>
        <v>0</v>
      </c>
      <c r="N11" s="2"/>
      <c r="O11" s="2"/>
    </row>
    <row r="12" spans="1:15" ht="15" customHeight="1" x14ac:dyDescent="0.3">
      <c r="A12" s="362" t="s">
        <v>109</v>
      </c>
      <c r="B12" s="9"/>
      <c r="C12" s="9"/>
      <c r="D12" s="10"/>
      <c r="E12" s="313">
        <f>+'Fiche 3-2'!E12:E12</f>
        <v>0</v>
      </c>
      <c r="F12" s="364"/>
      <c r="G12" s="9" t="s">
        <v>138</v>
      </c>
      <c r="H12" s="9"/>
      <c r="I12" s="9"/>
      <c r="J12" s="9"/>
      <c r="K12" s="9"/>
      <c r="L12" s="159">
        <f>+'Fiche 3-2'!K12:K12</f>
        <v>0</v>
      </c>
      <c r="M12" s="309"/>
      <c r="N12" s="2"/>
      <c r="O12" s="2"/>
    </row>
    <row r="13" spans="1:15" ht="15" customHeight="1" x14ac:dyDescent="0.3">
      <c r="A13" s="15" t="s">
        <v>110</v>
      </c>
      <c r="B13" s="9"/>
      <c r="C13" s="9"/>
      <c r="D13" s="10"/>
      <c r="E13" s="368">
        <f>+'Fiche 3-2'!E13:E13</f>
        <v>0</v>
      </c>
      <c r="F13" s="368">
        <f>SUM(F14:F18)</f>
        <v>0</v>
      </c>
      <c r="G13" s="640"/>
      <c r="H13" s="640"/>
      <c r="I13" s="640"/>
      <c r="J13" s="640"/>
      <c r="K13" s="641"/>
      <c r="L13" s="159">
        <f>+'Fiche 3-2'!K13:K13</f>
        <v>0</v>
      </c>
      <c r="M13" s="309"/>
      <c r="N13" s="2"/>
      <c r="O13" s="2"/>
    </row>
    <row r="14" spans="1:15" ht="15" customHeight="1" x14ac:dyDescent="0.3">
      <c r="A14" s="362" t="s">
        <v>111</v>
      </c>
      <c r="B14" s="9"/>
      <c r="C14" s="9"/>
      <c r="D14" s="10"/>
      <c r="E14" s="313">
        <f>+'Fiche 3-2'!E14:E14</f>
        <v>0</v>
      </c>
      <c r="F14" s="364"/>
      <c r="G14" s="391" t="s">
        <v>139</v>
      </c>
      <c r="H14" s="9"/>
      <c r="I14" s="9"/>
      <c r="J14" s="9"/>
      <c r="K14" s="9"/>
      <c r="L14" s="159">
        <f>+'Fiche 3-2'!K14:K14</f>
        <v>0</v>
      </c>
      <c r="M14" s="309"/>
      <c r="N14" s="2"/>
      <c r="O14" s="2"/>
    </row>
    <row r="15" spans="1:15" ht="15" customHeight="1" x14ac:dyDescent="0.3">
      <c r="A15" s="362" t="s">
        <v>112</v>
      </c>
      <c r="B15" s="9"/>
      <c r="C15" s="9"/>
      <c r="D15" s="10"/>
      <c r="E15" s="313">
        <f>+'Fiche 3-2'!E15:E15</f>
        <v>0</v>
      </c>
      <c r="F15" s="364"/>
      <c r="G15" s="9" t="s">
        <v>140</v>
      </c>
      <c r="H15" s="9"/>
      <c r="I15" s="9"/>
      <c r="J15" s="9"/>
      <c r="K15" s="9"/>
      <c r="L15" s="159">
        <f>+'Fiche 3-2'!K15:K15</f>
        <v>0</v>
      </c>
      <c r="M15" s="309"/>
      <c r="N15" s="2"/>
      <c r="O15" s="2"/>
    </row>
    <row r="16" spans="1:15" ht="15" customHeight="1" x14ac:dyDescent="0.3">
      <c r="A16" s="362" t="s">
        <v>113</v>
      </c>
      <c r="B16" s="9"/>
      <c r="C16" s="9"/>
      <c r="D16" s="10"/>
      <c r="E16" s="313">
        <f>+'Fiche 3-2'!E16:E16</f>
        <v>0</v>
      </c>
      <c r="F16" s="364"/>
      <c r="G16" s="640"/>
      <c r="H16" s="640"/>
      <c r="I16" s="640"/>
      <c r="J16" s="640"/>
      <c r="K16" s="641"/>
      <c r="L16" s="159">
        <f>+'Fiche 3-2'!K16:K16</f>
        <v>0</v>
      </c>
      <c r="M16" s="309"/>
      <c r="N16" s="2"/>
      <c r="O16" s="2"/>
    </row>
    <row r="17" spans="1:15" ht="15" customHeight="1" x14ac:dyDescent="0.3">
      <c r="A17" s="362" t="s">
        <v>114</v>
      </c>
      <c r="B17" s="9"/>
      <c r="C17" s="9"/>
      <c r="D17" s="10"/>
      <c r="E17" s="313">
        <f>+'Fiche 3-2'!E17:E17</f>
        <v>0</v>
      </c>
      <c r="F17" s="364"/>
      <c r="G17" s="9" t="s">
        <v>141</v>
      </c>
      <c r="H17" s="9"/>
      <c r="I17" s="9"/>
      <c r="J17" s="9"/>
      <c r="K17" s="9"/>
      <c r="L17" s="159">
        <f>+'Fiche 3-2'!K17:K17</f>
        <v>0</v>
      </c>
      <c r="M17" s="309"/>
      <c r="N17" s="2"/>
      <c r="O17" s="2"/>
    </row>
    <row r="18" spans="1:15" ht="15" customHeight="1" x14ac:dyDescent="0.3">
      <c r="A18" s="362" t="s">
        <v>115</v>
      </c>
      <c r="B18" s="9"/>
      <c r="C18" s="9"/>
      <c r="D18" s="10"/>
      <c r="E18" s="313">
        <f>+'Fiche 3-2'!E18:E18</f>
        <v>0</v>
      </c>
      <c r="F18" s="364"/>
      <c r="G18" s="640"/>
      <c r="H18" s="640"/>
      <c r="I18" s="640"/>
      <c r="J18" s="640"/>
      <c r="K18" s="641"/>
      <c r="L18" s="159">
        <f>+'Fiche 3-2'!K18:K18</f>
        <v>0</v>
      </c>
      <c r="M18" s="309"/>
      <c r="N18" s="2"/>
      <c r="O18" s="2"/>
    </row>
    <row r="19" spans="1:15" ht="15" customHeight="1" x14ac:dyDescent="0.3">
      <c r="A19" s="15" t="s">
        <v>116</v>
      </c>
      <c r="B19" s="9"/>
      <c r="C19" s="9"/>
      <c r="D19" s="10"/>
      <c r="E19" s="368">
        <f>+'Fiche 3-2'!E19:E19</f>
        <v>0</v>
      </c>
      <c r="F19" s="368">
        <f>SUM(F20:F24)</f>
        <v>0</v>
      </c>
      <c r="G19" s="640"/>
      <c r="H19" s="640"/>
      <c r="I19" s="640"/>
      <c r="J19" s="640"/>
      <c r="K19" s="641"/>
      <c r="L19" s="159">
        <f>+'Fiche 3-2'!K19:K19</f>
        <v>0</v>
      </c>
      <c r="M19" s="309"/>
      <c r="N19" s="2"/>
      <c r="O19" s="2"/>
    </row>
    <row r="20" spans="1:15" ht="15" customHeight="1" x14ac:dyDescent="0.3">
      <c r="A20" s="362" t="s">
        <v>295</v>
      </c>
      <c r="B20" s="9"/>
      <c r="C20" s="9"/>
      <c r="D20" s="10"/>
      <c r="E20" s="313">
        <f>+'Fiche 3-2'!E20:E20</f>
        <v>0</v>
      </c>
      <c r="F20" s="364"/>
      <c r="G20" s="2" t="s">
        <v>274</v>
      </c>
      <c r="H20" s="2"/>
      <c r="I20" s="2"/>
      <c r="J20" s="2"/>
      <c r="K20" s="2"/>
      <c r="L20" s="159">
        <f>+'Fiche 3-2'!K20:K20</f>
        <v>0</v>
      </c>
      <c r="M20" s="309"/>
      <c r="N20" s="2"/>
      <c r="O20" s="2"/>
    </row>
    <row r="21" spans="1:15" ht="15" customHeight="1" x14ac:dyDescent="0.3">
      <c r="A21" s="362" t="s">
        <v>117</v>
      </c>
      <c r="B21" s="9"/>
      <c r="C21" s="9"/>
      <c r="D21" s="10"/>
      <c r="E21" s="313">
        <f>+'Fiche 3-2'!E21:E21</f>
        <v>0</v>
      </c>
      <c r="F21" s="364"/>
      <c r="G21" s="748"/>
      <c r="H21" s="748"/>
      <c r="I21" s="748"/>
      <c r="J21" s="748"/>
      <c r="K21" s="749"/>
      <c r="L21" s="159">
        <f>+'Fiche 3-2'!K21:K21</f>
        <v>0</v>
      </c>
      <c r="M21" s="309"/>
      <c r="N21" s="2"/>
      <c r="O21" s="2"/>
    </row>
    <row r="22" spans="1:15" ht="15" customHeight="1" x14ac:dyDescent="0.3">
      <c r="A22" s="362" t="s">
        <v>118</v>
      </c>
      <c r="B22" s="9"/>
      <c r="C22" s="9"/>
      <c r="D22" s="10"/>
      <c r="E22" s="313">
        <f>+'Fiche 3-2'!E22:E22</f>
        <v>0</v>
      </c>
      <c r="F22" s="364"/>
      <c r="G22" s="9" t="s">
        <v>150</v>
      </c>
      <c r="H22" s="9"/>
      <c r="I22" s="9"/>
      <c r="J22" s="9"/>
      <c r="K22" s="9"/>
      <c r="L22" s="159">
        <f>+'Fiche 3-2'!K22:K22</f>
        <v>0</v>
      </c>
      <c r="M22" s="309"/>
      <c r="N22" s="2"/>
      <c r="O22" s="2"/>
    </row>
    <row r="23" spans="1:15" ht="15" customHeight="1" x14ac:dyDescent="0.3">
      <c r="A23" s="362" t="s">
        <v>119</v>
      </c>
      <c r="B23" s="9"/>
      <c r="C23" s="9"/>
      <c r="D23" s="10"/>
      <c r="E23" s="313">
        <f>+'Fiche 3-2'!E23:E23</f>
        <v>0</v>
      </c>
      <c r="F23" s="364"/>
      <c r="G23" s="640"/>
      <c r="H23" s="640"/>
      <c r="I23" s="640"/>
      <c r="J23" s="640"/>
      <c r="K23" s="641"/>
      <c r="L23" s="159">
        <f>+'Fiche 3-2'!K23:K23</f>
        <v>0</v>
      </c>
      <c r="M23" s="309"/>
      <c r="N23" s="2"/>
      <c r="O23" s="2"/>
    </row>
    <row r="24" spans="1:15" ht="15" customHeight="1" x14ac:dyDescent="0.3">
      <c r="A24" s="362"/>
      <c r="B24" s="9"/>
      <c r="C24" s="9"/>
      <c r="D24" s="10"/>
      <c r="E24" s="313"/>
      <c r="F24" s="313"/>
      <c r="G24" s="640"/>
      <c r="H24" s="640"/>
      <c r="I24" s="640"/>
      <c r="J24" s="640"/>
      <c r="K24" s="641"/>
      <c r="L24" s="159">
        <f>+'Fiche 3-2'!K24:K24</f>
        <v>0</v>
      </c>
      <c r="M24" s="309"/>
      <c r="N24" s="2"/>
      <c r="O24" s="2"/>
    </row>
    <row r="25" spans="1:15" ht="15" customHeight="1" x14ac:dyDescent="0.3">
      <c r="A25" s="15" t="s">
        <v>120</v>
      </c>
      <c r="B25" s="9"/>
      <c r="C25" s="9"/>
      <c r="D25" s="10"/>
      <c r="E25" s="368">
        <f>+'Fiche 3-2'!E25:E25</f>
        <v>0</v>
      </c>
      <c r="F25" s="368">
        <f>SUM(F26:F27)</f>
        <v>0</v>
      </c>
      <c r="G25" s="2" t="s">
        <v>142</v>
      </c>
      <c r="H25" s="2"/>
      <c r="I25" s="2"/>
      <c r="J25" s="2"/>
      <c r="K25" s="2"/>
      <c r="L25" s="159">
        <f>+'Fiche 3-2'!K25:K25</f>
        <v>0</v>
      </c>
      <c r="M25" s="309"/>
      <c r="N25" s="2"/>
      <c r="O25" s="2"/>
    </row>
    <row r="26" spans="1:15" ht="15" customHeight="1" x14ac:dyDescent="0.3">
      <c r="A26" s="362" t="s">
        <v>121</v>
      </c>
      <c r="B26" s="9"/>
      <c r="C26" s="9"/>
      <c r="D26" s="10"/>
      <c r="E26" s="313">
        <f>+'Fiche 3-2'!E26:E26</f>
        <v>0</v>
      </c>
      <c r="F26" s="364"/>
      <c r="G26" s="748"/>
      <c r="H26" s="748"/>
      <c r="I26" s="748"/>
      <c r="J26" s="748"/>
      <c r="K26" s="749"/>
      <c r="L26" s="159">
        <f>+'Fiche 3-2'!K26:K26</f>
        <v>0</v>
      </c>
      <c r="M26" s="309"/>
      <c r="N26" s="2"/>
      <c r="O26" s="2"/>
    </row>
    <row r="27" spans="1:15" ht="15" customHeight="1" x14ac:dyDescent="0.3">
      <c r="A27" s="362" t="s">
        <v>122</v>
      </c>
      <c r="B27" s="9"/>
      <c r="C27" s="9"/>
      <c r="D27" s="10"/>
      <c r="E27" s="313">
        <f>+'Fiche 3-2'!E27:E27</f>
        <v>0</v>
      </c>
      <c r="F27" s="364"/>
      <c r="G27" s="2" t="s">
        <v>143</v>
      </c>
      <c r="H27" s="2"/>
      <c r="I27" s="2"/>
      <c r="J27" s="2"/>
      <c r="K27" s="2"/>
      <c r="L27" s="159">
        <f>+'Fiche 3-2'!K27:K27</f>
        <v>0</v>
      </c>
      <c r="M27" s="309"/>
      <c r="N27" s="2"/>
      <c r="O27" s="2"/>
    </row>
    <row r="28" spans="1:15" ht="15" customHeight="1" x14ac:dyDescent="0.3">
      <c r="A28" s="15" t="s">
        <v>123</v>
      </c>
      <c r="B28" s="9"/>
      <c r="C28" s="9"/>
      <c r="D28" s="10"/>
      <c r="E28" s="368">
        <f>+'Fiche 3-2'!E28:E28</f>
        <v>0</v>
      </c>
      <c r="F28" s="368">
        <f>SUM(F29:F31)</f>
        <v>0</v>
      </c>
      <c r="G28" s="748"/>
      <c r="H28" s="748"/>
      <c r="I28" s="748"/>
      <c r="J28" s="748"/>
      <c r="K28" s="749"/>
      <c r="L28" s="159">
        <f>+'Fiche 3-2'!K28:K28</f>
        <v>0</v>
      </c>
      <c r="M28" s="309"/>
      <c r="N28" s="2"/>
      <c r="O28" s="2"/>
    </row>
    <row r="29" spans="1:15" ht="15" customHeight="1" x14ac:dyDescent="0.3">
      <c r="A29" s="362" t="s">
        <v>124</v>
      </c>
      <c r="B29" s="9"/>
      <c r="C29" s="9"/>
      <c r="D29" s="10"/>
      <c r="E29" s="313">
        <f>+'Fiche 3-2'!E29:E29</f>
        <v>0</v>
      </c>
      <c r="F29" s="364"/>
      <c r="G29" s="9" t="s">
        <v>144</v>
      </c>
      <c r="H29" s="9"/>
      <c r="I29" s="9"/>
      <c r="J29" s="9"/>
      <c r="K29" s="9"/>
      <c r="L29" s="159">
        <f>+'Fiche 3-2'!K29:K29</f>
        <v>0</v>
      </c>
      <c r="M29" s="309"/>
      <c r="N29" s="2"/>
      <c r="O29" s="2"/>
    </row>
    <row r="30" spans="1:15" ht="15" customHeight="1" x14ac:dyDescent="0.3">
      <c r="A30" s="362" t="s">
        <v>125</v>
      </c>
      <c r="B30" s="9"/>
      <c r="C30" s="9"/>
      <c r="D30" s="10"/>
      <c r="E30" s="313">
        <f>+'Fiche 3-2'!E30:E30</f>
        <v>0</v>
      </c>
      <c r="F30" s="364"/>
      <c r="G30" s="9" t="s">
        <v>145</v>
      </c>
      <c r="H30" s="9"/>
      <c r="I30" s="9"/>
      <c r="J30" s="9"/>
      <c r="K30" s="9"/>
      <c r="L30" s="159">
        <f>+'Fiche 3-2'!K30:K30</f>
        <v>0</v>
      </c>
      <c r="M30" s="309"/>
      <c r="N30" s="2"/>
      <c r="O30" s="2"/>
    </row>
    <row r="31" spans="1:15" ht="15" customHeight="1" x14ac:dyDescent="0.3">
      <c r="A31" s="362" t="s">
        <v>126</v>
      </c>
      <c r="B31" s="9"/>
      <c r="C31" s="9"/>
      <c r="D31" s="10"/>
      <c r="E31" s="313">
        <f>+'Fiche 3-2'!E31:E31</f>
        <v>0</v>
      </c>
      <c r="F31" s="364"/>
      <c r="G31" s="9" t="s">
        <v>146</v>
      </c>
      <c r="H31" s="9"/>
      <c r="I31" s="9"/>
      <c r="J31" s="9"/>
      <c r="K31" s="9"/>
      <c r="L31" s="159">
        <f>+'Fiche 3-2'!K31:K31</f>
        <v>0</v>
      </c>
      <c r="M31" s="309"/>
      <c r="N31" s="2"/>
      <c r="O31" s="2"/>
    </row>
    <row r="32" spans="1:15" ht="15" customHeight="1" x14ac:dyDescent="0.3">
      <c r="A32" s="15" t="s">
        <v>127</v>
      </c>
      <c r="B32" s="9"/>
      <c r="C32" s="9"/>
      <c r="D32" s="10"/>
      <c r="E32" s="368">
        <f>+'Fiche 3-2'!E32:E32</f>
        <v>0</v>
      </c>
      <c r="F32" s="367">
        <v>0</v>
      </c>
      <c r="G32" s="374" t="s">
        <v>147</v>
      </c>
      <c r="H32" s="9"/>
      <c r="I32" s="9"/>
      <c r="J32" s="9"/>
      <c r="K32" s="9"/>
      <c r="L32" s="164">
        <f>+'Fiche 3-2'!K32:K32</f>
        <v>0</v>
      </c>
      <c r="M32" s="310">
        <v>0</v>
      </c>
      <c r="N32" s="2"/>
      <c r="O32" s="2"/>
    </row>
    <row r="33" spans="1:15" ht="15" customHeight="1" x14ac:dyDescent="0.3">
      <c r="A33" s="178"/>
      <c r="B33" s="171"/>
      <c r="C33" s="171"/>
      <c r="D33" s="172"/>
      <c r="E33" s="173"/>
      <c r="F33" s="366"/>
      <c r="G33" s="2" t="s">
        <v>148</v>
      </c>
      <c r="H33" s="2"/>
      <c r="I33" s="2"/>
      <c r="J33" s="2"/>
      <c r="K33" s="2"/>
      <c r="L33" s="159">
        <f>+'Fiche 3-2'!K33:K33</f>
        <v>0</v>
      </c>
      <c r="M33" s="309"/>
      <c r="N33" s="2"/>
      <c r="O33" s="2"/>
    </row>
    <row r="34" spans="1:15" ht="15" customHeight="1" x14ac:dyDescent="0.3">
      <c r="A34" s="15" t="s">
        <v>128</v>
      </c>
      <c r="B34" s="9"/>
      <c r="C34" s="9"/>
      <c r="D34" s="10"/>
      <c r="E34" s="368">
        <f>+'Fiche 3-2'!E34:E34</f>
        <v>0</v>
      </c>
      <c r="F34" s="367">
        <v>0</v>
      </c>
      <c r="G34" s="374" t="s">
        <v>270</v>
      </c>
      <c r="H34" s="9"/>
      <c r="I34" s="9"/>
      <c r="J34" s="9"/>
      <c r="K34" s="9"/>
      <c r="L34" s="164">
        <f>+'Fiche 3-2'!K34:K34</f>
        <v>0</v>
      </c>
      <c r="M34" s="310">
        <v>0</v>
      </c>
      <c r="N34" s="2"/>
      <c r="O34" s="2"/>
    </row>
    <row r="35" spans="1:15" ht="15" customHeight="1" x14ac:dyDescent="0.3">
      <c r="A35" s="15" t="s">
        <v>129</v>
      </c>
      <c r="B35" s="9"/>
      <c r="C35" s="9"/>
      <c r="D35" s="10"/>
      <c r="E35" s="368">
        <f>+'Fiche 3-2'!E35:E35</f>
        <v>0</v>
      </c>
      <c r="F35" s="367">
        <v>0</v>
      </c>
      <c r="G35" s="377" t="s">
        <v>424</v>
      </c>
      <c r="H35" s="9"/>
      <c r="I35" s="9"/>
      <c r="J35" s="9"/>
      <c r="K35" s="9"/>
      <c r="L35" s="164">
        <f>+'Fiche 3-2'!K35:K35</f>
        <v>0</v>
      </c>
      <c r="M35" s="310">
        <v>0</v>
      </c>
      <c r="N35" s="2"/>
      <c r="O35" s="2"/>
    </row>
    <row r="36" spans="1:15" ht="15" customHeight="1" x14ac:dyDescent="0.3">
      <c r="A36" s="17" t="s">
        <v>275</v>
      </c>
      <c r="B36" s="18"/>
      <c r="C36" s="18"/>
      <c r="D36" s="19"/>
      <c r="E36" s="368">
        <f>+'Fiche 3-2'!E36:E36</f>
        <v>0</v>
      </c>
      <c r="F36" s="368">
        <f>+F37+F38</f>
        <v>0</v>
      </c>
      <c r="G36" s="374" t="s">
        <v>276</v>
      </c>
      <c r="H36" s="9"/>
      <c r="I36" s="9"/>
      <c r="J36" s="9"/>
      <c r="K36" s="9"/>
      <c r="L36" s="164">
        <f>+'Fiche 3-2'!K36:K36</f>
        <v>0</v>
      </c>
      <c r="M36" s="260">
        <f>+M37+M38</f>
        <v>0</v>
      </c>
      <c r="N36" s="2"/>
      <c r="O36" s="2"/>
    </row>
    <row r="37" spans="1:15" ht="15" customHeight="1" x14ac:dyDescent="0.3">
      <c r="A37" s="659" t="s">
        <v>422</v>
      </c>
      <c r="B37" s="660"/>
      <c r="C37" s="660"/>
      <c r="D37" s="661"/>
      <c r="E37" s="313">
        <f>+'Fiche 3-2'!E37:E37</f>
        <v>0</v>
      </c>
      <c r="F37" s="364"/>
      <c r="G37" s="660" t="s">
        <v>422</v>
      </c>
      <c r="H37" s="660"/>
      <c r="I37" s="660"/>
      <c r="J37" s="660"/>
      <c r="K37" s="661"/>
      <c r="L37" s="261">
        <f>+'Fiche 3-2'!K37:K37</f>
        <v>0</v>
      </c>
      <c r="M37" s="309"/>
      <c r="N37" s="2"/>
      <c r="O37" s="2"/>
    </row>
    <row r="38" spans="1:15" ht="15" customHeight="1" x14ac:dyDescent="0.3">
      <c r="A38" s="659" t="s">
        <v>423</v>
      </c>
      <c r="B38" s="660"/>
      <c r="C38" s="660"/>
      <c r="D38" s="661"/>
      <c r="E38" s="313">
        <f>+'Fiche 3-2'!E38:E38</f>
        <v>0</v>
      </c>
      <c r="F38" s="364"/>
      <c r="G38" s="660" t="s">
        <v>423</v>
      </c>
      <c r="H38" s="660"/>
      <c r="I38" s="660"/>
      <c r="J38" s="660"/>
      <c r="K38" s="661"/>
      <c r="L38" s="261">
        <f>+'Fiche 3-2'!K38:K38</f>
        <v>0</v>
      </c>
      <c r="M38" s="309"/>
      <c r="N38" s="2"/>
      <c r="O38" s="2"/>
    </row>
    <row r="39" spans="1:15" ht="15" customHeight="1" x14ac:dyDescent="0.3">
      <c r="A39" s="747" t="s">
        <v>130</v>
      </c>
      <c r="B39" s="747"/>
      <c r="C39" s="747"/>
      <c r="D39" s="747"/>
      <c r="E39" s="747"/>
      <c r="F39" s="747"/>
      <c r="G39" s="48"/>
      <c r="H39" s="49"/>
      <c r="I39" s="49"/>
      <c r="J39" s="49"/>
      <c r="K39" s="49"/>
      <c r="L39" s="37"/>
      <c r="M39" s="37"/>
      <c r="N39" s="2"/>
      <c r="O39" s="2"/>
    </row>
    <row r="40" spans="1:15" ht="15" customHeight="1" x14ac:dyDescent="0.3">
      <c r="A40" s="36" t="s">
        <v>131</v>
      </c>
      <c r="B40" s="9"/>
      <c r="C40" s="9"/>
      <c r="D40" s="10"/>
      <c r="E40" s="51">
        <f>+'Fiche 3-2'!E40:E40</f>
        <v>0</v>
      </c>
      <c r="F40" s="309">
        <v>0</v>
      </c>
      <c r="G40" s="166"/>
      <c r="H40" s="166"/>
      <c r="I40" s="166"/>
      <c r="J40" s="166"/>
      <c r="K40" s="166"/>
      <c r="L40" s="168"/>
      <c r="M40" s="168"/>
      <c r="N40" s="2"/>
      <c r="O40" s="2"/>
    </row>
    <row r="41" spans="1:15" ht="15" customHeight="1" x14ac:dyDescent="0.3">
      <c r="A41" s="36" t="s">
        <v>132</v>
      </c>
      <c r="B41" s="9"/>
      <c r="C41" s="9"/>
      <c r="D41" s="10"/>
      <c r="E41" s="51">
        <f>+'Fiche 3-2'!E41:E41</f>
        <v>0</v>
      </c>
      <c r="F41" s="309">
        <v>0</v>
      </c>
      <c r="G41" s="166"/>
      <c r="H41" s="166"/>
      <c r="I41" s="166"/>
      <c r="J41" s="166"/>
      <c r="K41" s="166"/>
      <c r="L41" s="170"/>
      <c r="M41" s="170"/>
      <c r="N41" s="2"/>
      <c r="O41" s="2"/>
    </row>
    <row r="42" spans="1:15" ht="15" customHeight="1" x14ac:dyDescent="0.3">
      <c r="A42" s="36" t="s">
        <v>133</v>
      </c>
      <c r="B42" s="9"/>
      <c r="C42" s="9"/>
      <c r="D42" s="10"/>
      <c r="E42" s="51">
        <f>+'Fiche 3-2'!E42:E42</f>
        <v>0</v>
      </c>
      <c r="F42" s="309">
        <v>0</v>
      </c>
      <c r="G42" s="166"/>
      <c r="H42" s="166"/>
      <c r="I42" s="166"/>
      <c r="J42" s="166"/>
      <c r="K42" s="166"/>
      <c r="L42" s="169"/>
      <c r="M42" s="169"/>
      <c r="N42" s="2"/>
      <c r="O42" s="2"/>
    </row>
    <row r="43" spans="1:15" ht="15" customHeight="1" x14ac:dyDescent="0.3">
      <c r="A43" s="16" t="s">
        <v>134</v>
      </c>
      <c r="B43" s="9"/>
      <c r="C43" s="9"/>
      <c r="D43" s="10"/>
      <c r="E43" s="164">
        <f>+'Fiche 3-2'!E43:E43</f>
        <v>0</v>
      </c>
      <c r="F43" s="164">
        <f>+F9+F13+F19+F25+F28+F32+F34+F35+F36+F40+F41+F42</f>
        <v>0</v>
      </c>
      <c r="G43" s="16" t="s">
        <v>149</v>
      </c>
      <c r="H43" s="9"/>
      <c r="I43" s="9"/>
      <c r="J43" s="9"/>
      <c r="K43" s="9"/>
      <c r="L43" s="164">
        <f>+'Fiche 3-2'!K43:K43</f>
        <v>0</v>
      </c>
      <c r="M43" s="164">
        <f>+M9+M11+M32+M34+M35+M36</f>
        <v>0</v>
      </c>
      <c r="N43" s="2"/>
      <c r="O43" s="2"/>
    </row>
    <row r="44" spans="1:15" ht="24" customHeight="1" x14ac:dyDescent="0.3">
      <c r="A44" s="742" t="s">
        <v>277</v>
      </c>
      <c r="B44" s="742"/>
      <c r="C44" s="742"/>
      <c r="D44" s="742"/>
      <c r="E44" s="742"/>
      <c r="F44" s="742"/>
      <c r="G44" s="742"/>
      <c r="H44" s="742"/>
      <c r="I44" s="742"/>
      <c r="J44" s="742"/>
      <c r="K44" s="742"/>
      <c r="L44" s="742"/>
      <c r="M44" s="742"/>
      <c r="N44" s="2"/>
      <c r="O44" s="2"/>
    </row>
    <row r="45" spans="1:15" ht="14" x14ac:dyDescent="0.3">
      <c r="A45" s="20" t="s">
        <v>153</v>
      </c>
      <c r="B45" s="9"/>
      <c r="C45" s="9"/>
      <c r="D45" s="10"/>
      <c r="E45" s="164">
        <f>+'Fiche 3-2'!E45:E45</f>
        <v>0</v>
      </c>
      <c r="F45" s="164">
        <f>SUM(F46:F49)</f>
        <v>0</v>
      </c>
      <c r="G45" s="21" t="s">
        <v>159</v>
      </c>
      <c r="H45" s="9"/>
      <c r="I45" s="9"/>
      <c r="J45" s="9"/>
      <c r="K45" s="10"/>
      <c r="L45" s="164">
        <f>+'Fiche 3-2'!K45:K45</f>
        <v>0</v>
      </c>
      <c r="M45" s="164">
        <f>SUM(M46:M49)</f>
        <v>0</v>
      </c>
      <c r="N45" s="2"/>
      <c r="O45" s="2"/>
    </row>
    <row r="46" spans="1:15" ht="14" x14ac:dyDescent="0.3">
      <c r="A46" s="21" t="s">
        <v>154</v>
      </c>
      <c r="B46" s="9"/>
      <c r="C46" s="9"/>
      <c r="D46" s="10"/>
      <c r="E46" s="51">
        <f>+'Fiche 3-2'!E46:E46</f>
        <v>0</v>
      </c>
      <c r="F46" s="309"/>
      <c r="G46" s="1" t="s">
        <v>160</v>
      </c>
      <c r="H46" s="2"/>
      <c r="I46" s="2"/>
      <c r="J46" s="2"/>
      <c r="K46" s="2"/>
      <c r="L46" s="51">
        <f>+'Fiche 3-2'!K46:K46</f>
        <v>0</v>
      </c>
      <c r="M46" s="309"/>
      <c r="N46" s="2"/>
      <c r="O46" s="2"/>
    </row>
    <row r="47" spans="1:15" ht="14" x14ac:dyDescent="0.3">
      <c r="A47" s="21" t="s">
        <v>155</v>
      </c>
      <c r="B47" s="9"/>
      <c r="C47" s="9"/>
      <c r="D47" s="10"/>
      <c r="E47" s="51">
        <f>+'Fiche 3-2'!E47:E47</f>
        <v>0</v>
      </c>
      <c r="F47" s="309"/>
      <c r="G47" s="21" t="s">
        <v>161</v>
      </c>
      <c r="H47" s="9"/>
      <c r="I47" s="9"/>
      <c r="J47" s="9"/>
      <c r="K47" s="10"/>
      <c r="L47" s="51">
        <f>+'Fiche 3-2'!K47:K47</f>
        <v>0</v>
      </c>
      <c r="M47" s="309"/>
      <c r="N47" s="2"/>
      <c r="O47" s="2"/>
    </row>
    <row r="48" spans="1:15" ht="14" x14ac:dyDescent="0.3">
      <c r="A48" s="21" t="s">
        <v>156</v>
      </c>
      <c r="B48" s="9"/>
      <c r="C48" s="9"/>
      <c r="D48" s="10"/>
      <c r="E48" s="51">
        <f>+'Fiche 3-2'!E48:E48</f>
        <v>0</v>
      </c>
      <c r="F48" s="309"/>
      <c r="G48" s="174"/>
      <c r="H48" s="175"/>
      <c r="I48" s="175"/>
      <c r="J48" s="175"/>
      <c r="K48" s="176"/>
      <c r="L48" s="177"/>
      <c r="M48" s="177"/>
      <c r="N48" s="2"/>
      <c r="O48" s="2"/>
    </row>
    <row r="49" spans="1:15" ht="14" x14ac:dyDescent="0.3">
      <c r="A49" s="21" t="s">
        <v>157</v>
      </c>
      <c r="B49" s="9"/>
      <c r="C49" s="9"/>
      <c r="D49" s="10"/>
      <c r="E49" s="51">
        <f>+'Fiche 3-2'!E49:E49</f>
        <v>0</v>
      </c>
      <c r="F49" s="309"/>
      <c r="G49" s="21" t="s">
        <v>162</v>
      </c>
      <c r="H49" s="9"/>
      <c r="I49" s="9"/>
      <c r="J49" s="9"/>
      <c r="K49" s="10"/>
      <c r="L49" s="51">
        <f>+'Fiche 3-2'!K49:K49</f>
        <v>0</v>
      </c>
      <c r="M49" s="309"/>
      <c r="N49" s="2"/>
      <c r="O49" s="2"/>
    </row>
    <row r="50" spans="1:15" ht="23.25" customHeight="1" x14ac:dyDescent="0.3">
      <c r="A50" s="157" t="s">
        <v>158</v>
      </c>
      <c r="B50" s="9"/>
      <c r="C50" s="9"/>
      <c r="D50" s="10"/>
      <c r="E50" s="164">
        <f>+'Fiche 3-2'!E50:E50</f>
        <v>0</v>
      </c>
      <c r="F50" s="160">
        <f>+F45+F43</f>
        <v>0</v>
      </c>
      <c r="G50" s="157" t="s">
        <v>163</v>
      </c>
      <c r="H50" s="22"/>
      <c r="I50" s="22"/>
      <c r="J50" s="22"/>
      <c r="K50" s="23"/>
      <c r="L50" s="164">
        <f>+'Fiche 3-2'!K50:K50</f>
        <v>0</v>
      </c>
      <c r="M50" s="160">
        <f>+M45+M43</f>
        <v>0</v>
      </c>
      <c r="N50" s="2"/>
      <c r="O50" s="2"/>
    </row>
    <row r="51" spans="1:15" ht="43.5" customHeight="1" x14ac:dyDescent="0.3">
      <c r="A51" s="656" t="s">
        <v>164</v>
      </c>
      <c r="B51" s="657"/>
      <c r="C51" s="658">
        <f>+M14</f>
        <v>0</v>
      </c>
      <c r="D51" s="658"/>
      <c r="E51" s="750" t="s">
        <v>165</v>
      </c>
      <c r="F51" s="750"/>
      <c r="G51" s="165" t="e">
        <f>C51/F50</f>
        <v>#DIV/0!</v>
      </c>
      <c r="H51" s="161" t="s">
        <v>592</v>
      </c>
      <c r="I51" s="9"/>
      <c r="J51" s="9"/>
      <c r="K51" s="9"/>
      <c r="L51" s="9"/>
      <c r="M51" s="10"/>
      <c r="N51" s="2"/>
      <c r="O51" s="2"/>
    </row>
    <row r="52" spans="1:15" ht="14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ht="66" customHeight="1" x14ac:dyDescent="0.3">
      <c r="A53" s="746" t="s">
        <v>280</v>
      </c>
      <c r="B53" s="746"/>
      <c r="C53" s="746"/>
      <c r="D53" s="746"/>
      <c r="E53" s="746"/>
      <c r="F53" s="746"/>
      <c r="G53" s="746"/>
      <c r="H53" s="746"/>
      <c r="I53" s="746"/>
      <c r="J53" s="746"/>
      <c r="K53" s="746"/>
      <c r="L53" s="746"/>
      <c r="M53" s="746"/>
      <c r="N53" s="2"/>
      <c r="O53" s="2"/>
    </row>
    <row r="54" spans="1:15" ht="14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ht="14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ht="33.75" hidden="1" customHeight="1" x14ac:dyDescent="0.3">
      <c r="A56" s="663" t="s">
        <v>623</v>
      </c>
      <c r="B56" s="663"/>
      <c r="C56" s="663"/>
      <c r="D56" s="663"/>
      <c r="E56" s="663"/>
      <c r="F56" s="663"/>
      <c r="G56" s="663"/>
      <c r="H56" s="663"/>
      <c r="I56" s="663"/>
      <c r="J56" s="663"/>
      <c r="K56" s="663"/>
      <c r="L56" s="663"/>
      <c r="M56" s="663"/>
      <c r="N56" s="2"/>
      <c r="O56" s="2"/>
    </row>
    <row r="57" spans="1:15" ht="33" hidden="1" customHeight="1" x14ac:dyDescent="0.3">
      <c r="A57" s="663" t="s">
        <v>624</v>
      </c>
      <c r="B57" s="663"/>
      <c r="C57" s="663"/>
      <c r="D57" s="663"/>
      <c r="E57" s="663"/>
      <c r="F57" s="663"/>
      <c r="G57" s="663"/>
      <c r="H57" s="663"/>
      <c r="I57" s="663"/>
      <c r="J57" s="663"/>
      <c r="K57" s="663"/>
      <c r="L57" s="663"/>
      <c r="M57" s="663"/>
      <c r="N57" s="2"/>
      <c r="O57" s="2"/>
    </row>
    <row r="58" spans="1:15" ht="14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ht="14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ht="14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ht="14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ht="14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ht="46.5" customHeight="1" x14ac:dyDescent="0.3">
      <c r="A63" s="741"/>
      <c r="B63" s="741"/>
      <c r="C63" s="741"/>
      <c r="D63" s="741"/>
      <c r="E63" s="741"/>
      <c r="F63" s="741"/>
      <c r="G63" s="741"/>
      <c r="H63" s="741"/>
      <c r="I63" s="741"/>
      <c r="J63" s="741"/>
      <c r="K63" s="741"/>
      <c r="L63" s="741"/>
      <c r="M63" s="741"/>
      <c r="N63" s="741"/>
      <c r="O63" s="2"/>
    </row>
  </sheetData>
  <sheetProtection algorithmName="SHA-512" hashValue="y2fn/jc6WWB5G9CStreOGg4g2WgnpyX/0EKUmMx/zzTWklWjsDOYc+ZGqRTWMvDmAG3eNckJspfCxodDDQk3HQ==" saltValue="SgT2JBMGjnZ+162OwFT+EQ==" spinCount="100000" sheet="1" formatRows="0"/>
  <mergeCells count="30">
    <mergeCell ref="G26:K26"/>
    <mergeCell ref="G28:K28"/>
    <mergeCell ref="A51:B51"/>
    <mergeCell ref="C51:D51"/>
    <mergeCell ref="E51:F51"/>
    <mergeCell ref="A37:D37"/>
    <mergeCell ref="G37:K37"/>
    <mergeCell ref="A38:D38"/>
    <mergeCell ref="G38:K38"/>
    <mergeCell ref="G18:K18"/>
    <mergeCell ref="G19:K19"/>
    <mergeCell ref="G21:K21"/>
    <mergeCell ref="G23:K23"/>
    <mergeCell ref="G24:K24"/>
    <mergeCell ref="A63:N63"/>
    <mergeCell ref="A44:M44"/>
    <mergeCell ref="A56:M56"/>
    <mergeCell ref="A57:M57"/>
    <mergeCell ref="A1:N1"/>
    <mergeCell ref="A2:N2"/>
    <mergeCell ref="E4:L4"/>
    <mergeCell ref="A7:D7"/>
    <mergeCell ref="G7:K7"/>
    <mergeCell ref="A53:M53"/>
    <mergeCell ref="A39:F39"/>
    <mergeCell ref="A8:F8"/>
    <mergeCell ref="G8:M8"/>
    <mergeCell ref="G9:K9"/>
    <mergeCell ref="G13:K13"/>
    <mergeCell ref="G16:K16"/>
  </mergeCells>
  <pageMargins left="0.7" right="0.7" top="0.75" bottom="0.75" header="0.3" footer="0.3"/>
  <pageSetup paperSize="9" scale="40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>
    <pageSetUpPr fitToPage="1"/>
  </sheetPr>
  <dimension ref="A1:O86"/>
  <sheetViews>
    <sheetView showGridLines="0" zoomScale="110" zoomScaleNormal="110" workbookViewId="0">
      <selection activeCell="A19" sqref="A19:K27"/>
    </sheetView>
  </sheetViews>
  <sheetFormatPr baseColWidth="10" defaultColWidth="11.453125" defaultRowHeight="14" x14ac:dyDescent="0.3"/>
  <cols>
    <col min="1" max="5" width="11.453125" style="2"/>
    <col min="6" max="6" width="12.81640625" style="2" customWidth="1"/>
    <col min="7" max="7" width="11.453125" style="2"/>
    <col min="8" max="8" width="26.7265625" style="2" customWidth="1"/>
    <col min="9" max="9" width="11.453125" style="2"/>
    <col min="10" max="10" width="19.54296875" style="2" customWidth="1"/>
    <col min="11" max="11" width="27.453125" style="2" customWidth="1"/>
    <col min="12" max="16384" width="11.453125" style="2"/>
  </cols>
  <sheetData>
    <row r="1" spans="1:11" ht="30.75" customHeight="1" thickTop="1" thickBot="1" x14ac:dyDescent="0.35">
      <c r="A1" s="760" t="s">
        <v>709</v>
      </c>
      <c r="B1" s="761"/>
      <c r="C1" s="761"/>
      <c r="D1" s="761"/>
      <c r="E1" s="761"/>
      <c r="F1" s="761"/>
      <c r="G1" s="761"/>
      <c r="H1" s="761"/>
      <c r="I1" s="761"/>
      <c r="J1" s="761"/>
      <c r="K1" s="762"/>
    </row>
    <row r="2" spans="1:11" s="29" customFormat="1" ht="17.25" customHeight="1" thickTop="1" x14ac:dyDescent="0.3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s="29" customFormat="1" ht="17.25" customHeight="1" x14ac:dyDescent="0.3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</row>
    <row r="4" spans="1:11" s="29" customFormat="1" ht="20.149999999999999" customHeight="1" x14ac:dyDescent="0.3">
      <c r="A4" s="767" t="s">
        <v>1</v>
      </c>
      <c r="B4" s="767"/>
      <c r="C4" s="789" t="str">
        <f>IF('Fiche 3-1'!E5&lt;&gt;"",'Fiche 3-1'!E5,"")</f>
        <v/>
      </c>
      <c r="D4" s="790"/>
      <c r="E4" s="791"/>
      <c r="F4" s="41"/>
      <c r="G4" s="143"/>
      <c r="H4" s="41"/>
      <c r="I4" s="41"/>
      <c r="J4" s="41"/>
      <c r="K4" s="41"/>
    </row>
    <row r="5" spans="1:11" s="29" customFormat="1" ht="13.5" customHeight="1" x14ac:dyDescent="0.3">
      <c r="A5" s="2"/>
      <c r="B5" s="2"/>
      <c r="C5" s="41"/>
      <c r="D5" s="41"/>
      <c r="E5" s="41"/>
      <c r="F5" s="41"/>
      <c r="G5" s="41"/>
      <c r="H5" s="41"/>
      <c r="I5" s="41"/>
      <c r="J5" s="41"/>
      <c r="K5" s="41"/>
    </row>
    <row r="6" spans="1:11" s="29" customFormat="1" ht="20.149999999999999" customHeight="1" x14ac:dyDescent="0.3">
      <c r="A6" s="768" t="s">
        <v>45</v>
      </c>
      <c r="B6" s="768"/>
      <c r="C6" s="768"/>
      <c r="D6" s="768"/>
      <c r="E6" s="769" t="str">
        <f>IF('Fiche 3-1'!E7&lt;&gt;"",'Fiche 3-1'!E7,"")</f>
        <v/>
      </c>
      <c r="F6" s="770"/>
      <c r="G6" s="770"/>
      <c r="H6" s="770"/>
      <c r="I6" s="770"/>
      <c r="J6" s="770"/>
      <c r="K6" s="771"/>
    </row>
    <row r="7" spans="1:11" s="29" customFormat="1" ht="12.75" customHeight="1" x14ac:dyDescent="0.3">
      <c r="A7" s="5"/>
      <c r="B7" s="2"/>
      <c r="C7" s="41"/>
      <c r="D7" s="41"/>
      <c r="E7" s="41"/>
      <c r="F7" s="41"/>
      <c r="G7" s="41"/>
      <c r="H7" s="41"/>
      <c r="I7" s="41"/>
      <c r="J7" s="41"/>
      <c r="K7" s="41"/>
    </row>
    <row r="8" spans="1:11" s="29" customFormat="1" ht="20.149999999999999" customHeight="1" x14ac:dyDescent="0.3">
      <c r="A8" s="768" t="s">
        <v>53</v>
      </c>
      <c r="B8" s="768"/>
      <c r="C8" s="769" t="str">
        <f>IF('Fiche 3-1'!D40&lt;&gt;"",'Fiche 3-1'!D40,"")</f>
        <v/>
      </c>
      <c r="D8" s="770"/>
      <c r="E8" s="770"/>
      <c r="F8" s="770"/>
      <c r="G8" s="770"/>
      <c r="H8" s="770"/>
      <c r="I8" s="770"/>
      <c r="J8" s="770"/>
      <c r="K8" s="771"/>
    </row>
    <row r="9" spans="1:11" s="29" customFormat="1" ht="30.75" customHeight="1" x14ac:dyDescent="0.3">
      <c r="A9" s="5"/>
      <c r="B9" s="2"/>
      <c r="C9" s="41"/>
      <c r="D9" s="41"/>
      <c r="E9" s="41"/>
      <c r="F9" s="41"/>
      <c r="G9" s="41"/>
      <c r="H9" s="41"/>
      <c r="I9" s="41"/>
      <c r="J9" s="41"/>
      <c r="K9" s="41"/>
    </row>
    <row r="10" spans="1:11" ht="14.5" thickBot="1" x14ac:dyDescent="0.35">
      <c r="A10" s="33" t="s">
        <v>296</v>
      </c>
    </row>
    <row r="11" spans="1:11" ht="14.5" thickTop="1" x14ac:dyDescent="0.3">
      <c r="A11" s="647"/>
      <c r="B11" s="648"/>
      <c r="C11" s="648"/>
      <c r="D11" s="648"/>
      <c r="E11" s="648"/>
      <c r="F11" s="648"/>
      <c r="G11" s="648"/>
      <c r="H11" s="648"/>
      <c r="I11" s="648"/>
      <c r="J11" s="648"/>
      <c r="K11" s="649"/>
    </row>
    <row r="12" spans="1:11" x14ac:dyDescent="0.3">
      <c r="A12" s="650"/>
      <c r="B12" s="651"/>
      <c r="C12" s="651"/>
      <c r="D12" s="651"/>
      <c r="E12" s="651"/>
      <c r="F12" s="651"/>
      <c r="G12" s="651"/>
      <c r="H12" s="651"/>
      <c r="I12" s="651"/>
      <c r="J12" s="651"/>
      <c r="K12" s="652"/>
    </row>
    <row r="13" spans="1:11" x14ac:dyDescent="0.3">
      <c r="A13" s="650"/>
      <c r="B13" s="651"/>
      <c r="C13" s="651"/>
      <c r="D13" s="651"/>
      <c r="E13" s="651"/>
      <c r="F13" s="651"/>
      <c r="G13" s="651"/>
      <c r="H13" s="651"/>
      <c r="I13" s="651"/>
      <c r="J13" s="651"/>
      <c r="K13" s="652"/>
    </row>
    <row r="14" spans="1:11" x14ac:dyDescent="0.3">
      <c r="A14" s="650"/>
      <c r="B14" s="651"/>
      <c r="C14" s="651"/>
      <c r="D14" s="651"/>
      <c r="E14" s="651"/>
      <c r="F14" s="651"/>
      <c r="G14" s="651"/>
      <c r="H14" s="651"/>
      <c r="I14" s="651"/>
      <c r="J14" s="651"/>
      <c r="K14" s="652"/>
    </row>
    <row r="15" spans="1:11" x14ac:dyDescent="0.3">
      <c r="A15" s="650"/>
      <c r="B15" s="651"/>
      <c r="C15" s="651"/>
      <c r="D15" s="651"/>
      <c r="E15" s="651"/>
      <c r="F15" s="651"/>
      <c r="G15" s="651"/>
      <c r="H15" s="651"/>
      <c r="I15" s="651"/>
      <c r="J15" s="651"/>
      <c r="K15" s="652"/>
    </row>
    <row r="16" spans="1:11" ht="14.5" thickBot="1" x14ac:dyDescent="0.35">
      <c r="A16" s="653"/>
      <c r="B16" s="654"/>
      <c r="C16" s="654"/>
      <c r="D16" s="654"/>
      <c r="E16" s="654"/>
      <c r="F16" s="654"/>
      <c r="G16" s="654"/>
      <c r="H16" s="654"/>
      <c r="I16" s="654"/>
      <c r="J16" s="654"/>
      <c r="K16" s="655"/>
    </row>
    <row r="17" spans="1:11" ht="14.5" thickTop="1" x14ac:dyDescent="0.3"/>
    <row r="18" spans="1:11" ht="14.5" thickBot="1" x14ac:dyDescent="0.35">
      <c r="A18" s="33" t="s">
        <v>197</v>
      </c>
    </row>
    <row r="19" spans="1:11" ht="27" customHeight="1" thickTop="1" x14ac:dyDescent="0.3">
      <c r="A19" s="647"/>
      <c r="B19" s="772"/>
      <c r="C19" s="772"/>
      <c r="D19" s="772"/>
      <c r="E19" s="772"/>
      <c r="F19" s="772"/>
      <c r="G19" s="772"/>
      <c r="H19" s="772"/>
      <c r="I19" s="772"/>
      <c r="J19" s="772"/>
      <c r="K19" s="773"/>
    </row>
    <row r="20" spans="1:11" x14ac:dyDescent="0.3">
      <c r="A20" s="774"/>
      <c r="B20" s="775"/>
      <c r="C20" s="775"/>
      <c r="D20" s="775"/>
      <c r="E20" s="775"/>
      <c r="F20" s="775"/>
      <c r="G20" s="775"/>
      <c r="H20" s="775"/>
      <c r="I20" s="775"/>
      <c r="J20" s="775"/>
      <c r="K20" s="776"/>
    </row>
    <row r="21" spans="1:11" x14ac:dyDescent="0.3">
      <c r="A21" s="774"/>
      <c r="B21" s="775"/>
      <c r="C21" s="775"/>
      <c r="D21" s="775"/>
      <c r="E21" s="775"/>
      <c r="F21" s="775"/>
      <c r="G21" s="775"/>
      <c r="H21" s="775"/>
      <c r="I21" s="775"/>
      <c r="J21" s="775"/>
      <c r="K21" s="776"/>
    </row>
    <row r="22" spans="1:11" x14ac:dyDescent="0.3">
      <c r="A22" s="774"/>
      <c r="B22" s="775"/>
      <c r="C22" s="775"/>
      <c r="D22" s="775"/>
      <c r="E22" s="775"/>
      <c r="F22" s="775"/>
      <c r="G22" s="775"/>
      <c r="H22" s="775"/>
      <c r="I22" s="775"/>
      <c r="J22" s="775"/>
      <c r="K22" s="776"/>
    </row>
    <row r="23" spans="1:11" x14ac:dyDescent="0.3">
      <c r="A23" s="774"/>
      <c r="B23" s="775"/>
      <c r="C23" s="775"/>
      <c r="D23" s="775"/>
      <c r="E23" s="775"/>
      <c r="F23" s="775"/>
      <c r="G23" s="775"/>
      <c r="H23" s="775"/>
      <c r="I23" s="775"/>
      <c r="J23" s="775"/>
      <c r="K23" s="776"/>
    </row>
    <row r="24" spans="1:11" x14ac:dyDescent="0.3">
      <c r="A24" s="774"/>
      <c r="B24" s="775"/>
      <c r="C24" s="775"/>
      <c r="D24" s="775"/>
      <c r="E24" s="775"/>
      <c r="F24" s="775"/>
      <c r="G24" s="775"/>
      <c r="H24" s="775"/>
      <c r="I24" s="775"/>
      <c r="J24" s="775"/>
      <c r="K24" s="776"/>
    </row>
    <row r="25" spans="1:11" x14ac:dyDescent="0.3">
      <c r="A25" s="774"/>
      <c r="B25" s="775"/>
      <c r="C25" s="775"/>
      <c r="D25" s="775"/>
      <c r="E25" s="775"/>
      <c r="F25" s="775"/>
      <c r="G25" s="775"/>
      <c r="H25" s="775"/>
      <c r="I25" s="775"/>
      <c r="J25" s="775"/>
      <c r="K25" s="776"/>
    </row>
    <row r="26" spans="1:11" x14ac:dyDescent="0.3">
      <c r="A26" s="774"/>
      <c r="B26" s="775"/>
      <c r="C26" s="775"/>
      <c r="D26" s="775"/>
      <c r="E26" s="775"/>
      <c r="F26" s="775"/>
      <c r="G26" s="775"/>
      <c r="H26" s="775"/>
      <c r="I26" s="775"/>
      <c r="J26" s="775"/>
      <c r="K26" s="776"/>
    </row>
    <row r="27" spans="1:11" ht="14.5" thickBot="1" x14ac:dyDescent="0.35">
      <c r="A27" s="777"/>
      <c r="B27" s="778"/>
      <c r="C27" s="778"/>
      <c r="D27" s="778"/>
      <c r="E27" s="778"/>
      <c r="F27" s="778"/>
      <c r="G27" s="778"/>
      <c r="H27" s="778"/>
      <c r="I27" s="778"/>
      <c r="J27" s="778"/>
      <c r="K27" s="779"/>
    </row>
    <row r="28" spans="1:11" ht="14.5" thickTop="1" x14ac:dyDescent="0.3"/>
    <row r="30" spans="1:11" ht="14.5" thickBot="1" x14ac:dyDescent="0.35">
      <c r="A30" s="33" t="s">
        <v>198</v>
      </c>
    </row>
    <row r="31" spans="1:11" ht="14.5" thickTop="1" x14ac:dyDescent="0.3">
      <c r="A31" s="647"/>
      <c r="B31" s="772"/>
      <c r="C31" s="772"/>
      <c r="D31" s="772"/>
      <c r="E31" s="772"/>
      <c r="F31" s="772"/>
      <c r="G31" s="772"/>
      <c r="H31" s="772"/>
      <c r="I31" s="772"/>
      <c r="J31" s="772"/>
      <c r="K31" s="773"/>
    </row>
    <row r="32" spans="1:11" x14ac:dyDescent="0.3">
      <c r="A32" s="774"/>
      <c r="B32" s="775"/>
      <c r="C32" s="775"/>
      <c r="D32" s="775"/>
      <c r="E32" s="775"/>
      <c r="F32" s="775"/>
      <c r="G32" s="775"/>
      <c r="H32" s="775"/>
      <c r="I32" s="775"/>
      <c r="J32" s="775"/>
      <c r="K32" s="776"/>
    </row>
    <row r="33" spans="1:11" x14ac:dyDescent="0.3">
      <c r="A33" s="774"/>
      <c r="B33" s="775"/>
      <c r="C33" s="775"/>
      <c r="D33" s="775"/>
      <c r="E33" s="775"/>
      <c r="F33" s="775"/>
      <c r="G33" s="775"/>
      <c r="H33" s="775"/>
      <c r="I33" s="775"/>
      <c r="J33" s="775"/>
      <c r="K33" s="776"/>
    </row>
    <row r="34" spans="1:11" x14ac:dyDescent="0.3">
      <c r="A34" s="774"/>
      <c r="B34" s="775"/>
      <c r="C34" s="775"/>
      <c r="D34" s="775"/>
      <c r="E34" s="775"/>
      <c r="F34" s="775"/>
      <c r="G34" s="775"/>
      <c r="H34" s="775"/>
      <c r="I34" s="775"/>
      <c r="J34" s="775"/>
      <c r="K34" s="776"/>
    </row>
    <row r="35" spans="1:11" x14ac:dyDescent="0.3">
      <c r="A35" s="774"/>
      <c r="B35" s="775"/>
      <c r="C35" s="775"/>
      <c r="D35" s="775"/>
      <c r="E35" s="775"/>
      <c r="F35" s="775"/>
      <c r="G35" s="775"/>
      <c r="H35" s="775"/>
      <c r="I35" s="775"/>
      <c r="J35" s="775"/>
      <c r="K35" s="776"/>
    </row>
    <row r="36" spans="1:11" x14ac:dyDescent="0.3">
      <c r="A36" s="774"/>
      <c r="B36" s="775"/>
      <c r="C36" s="775"/>
      <c r="D36" s="775"/>
      <c r="E36" s="775"/>
      <c r="F36" s="775"/>
      <c r="G36" s="775"/>
      <c r="H36" s="775"/>
      <c r="I36" s="775"/>
      <c r="J36" s="775"/>
      <c r="K36" s="776"/>
    </row>
    <row r="37" spans="1:11" x14ac:dyDescent="0.3">
      <c r="A37" s="774"/>
      <c r="B37" s="775"/>
      <c r="C37" s="775"/>
      <c r="D37" s="775"/>
      <c r="E37" s="775"/>
      <c r="F37" s="775"/>
      <c r="G37" s="775"/>
      <c r="H37" s="775"/>
      <c r="I37" s="775"/>
      <c r="J37" s="775"/>
      <c r="K37" s="776"/>
    </row>
    <row r="38" spans="1:11" x14ac:dyDescent="0.3">
      <c r="A38" s="774"/>
      <c r="B38" s="775"/>
      <c r="C38" s="775"/>
      <c r="D38" s="775"/>
      <c r="E38" s="775"/>
      <c r="F38" s="775"/>
      <c r="G38" s="775"/>
      <c r="H38" s="775"/>
      <c r="I38" s="775"/>
      <c r="J38" s="775"/>
      <c r="K38" s="776"/>
    </row>
    <row r="39" spans="1:11" ht="14.5" thickBot="1" x14ac:dyDescent="0.35">
      <c r="A39" s="777"/>
      <c r="B39" s="778"/>
      <c r="C39" s="778"/>
      <c r="D39" s="778"/>
      <c r="E39" s="778"/>
      <c r="F39" s="778"/>
      <c r="G39" s="778"/>
      <c r="H39" s="778"/>
      <c r="I39" s="778"/>
      <c r="J39" s="778"/>
      <c r="K39" s="779"/>
    </row>
    <row r="40" spans="1:11" ht="14.5" thickTop="1" x14ac:dyDescent="0.3"/>
    <row r="41" spans="1:11" s="1" customFormat="1" ht="12.5" x14ac:dyDescent="0.25">
      <c r="A41" s="33" t="s">
        <v>199</v>
      </c>
    </row>
    <row r="42" spans="1:11" x14ac:dyDescent="0.3">
      <c r="A42" s="780"/>
      <c r="B42" s="781"/>
      <c r="C42" s="781"/>
      <c r="D42" s="781"/>
      <c r="E42" s="781"/>
      <c r="F42" s="781"/>
      <c r="G42" s="781"/>
      <c r="H42" s="781"/>
      <c r="I42" s="781"/>
      <c r="J42" s="781"/>
      <c r="K42" s="782"/>
    </row>
    <row r="43" spans="1:11" x14ac:dyDescent="0.3">
      <c r="A43" s="783"/>
      <c r="B43" s="784"/>
      <c r="C43" s="784"/>
      <c r="D43" s="784"/>
      <c r="E43" s="784"/>
      <c r="F43" s="784"/>
      <c r="G43" s="784"/>
      <c r="H43" s="784"/>
      <c r="I43" s="784"/>
      <c r="J43" s="784"/>
      <c r="K43" s="785"/>
    </row>
    <row r="44" spans="1:11" x14ac:dyDescent="0.3">
      <c r="A44" s="783"/>
      <c r="B44" s="784"/>
      <c r="C44" s="784"/>
      <c r="D44" s="784"/>
      <c r="E44" s="784"/>
      <c r="F44" s="784"/>
      <c r="G44" s="784"/>
      <c r="H44" s="784"/>
      <c r="I44" s="784"/>
      <c r="J44" s="784"/>
      <c r="K44" s="785"/>
    </row>
    <row r="45" spans="1:11" x14ac:dyDescent="0.3">
      <c r="A45" s="783"/>
      <c r="B45" s="784"/>
      <c r="C45" s="784"/>
      <c r="D45" s="784"/>
      <c r="E45" s="784"/>
      <c r="F45" s="784"/>
      <c r="G45" s="784"/>
      <c r="H45" s="784"/>
      <c r="I45" s="784"/>
      <c r="J45" s="784"/>
      <c r="K45" s="785"/>
    </row>
    <row r="46" spans="1:11" x14ac:dyDescent="0.3">
      <c r="A46" s="786"/>
      <c r="B46" s="787"/>
      <c r="C46" s="787"/>
      <c r="D46" s="787"/>
      <c r="E46" s="787"/>
      <c r="F46" s="787"/>
      <c r="G46" s="787"/>
      <c r="H46" s="787"/>
      <c r="I46" s="787"/>
      <c r="J46" s="787"/>
      <c r="K46" s="788"/>
    </row>
    <row r="48" spans="1:11" ht="14.5" thickBot="1" x14ac:dyDescent="0.35">
      <c r="A48" s="33" t="s">
        <v>297</v>
      </c>
    </row>
    <row r="49" spans="1:11" ht="14.5" thickTop="1" x14ac:dyDescent="0.3">
      <c r="A49" s="647"/>
      <c r="B49" s="648"/>
      <c r="C49" s="648"/>
      <c r="D49" s="648"/>
      <c r="E49" s="648"/>
      <c r="F49" s="648"/>
      <c r="G49" s="648"/>
      <c r="H49" s="648"/>
      <c r="I49" s="648"/>
      <c r="J49" s="648"/>
      <c r="K49" s="649"/>
    </row>
    <row r="50" spans="1:11" x14ac:dyDescent="0.3">
      <c r="A50" s="650"/>
      <c r="B50" s="651"/>
      <c r="C50" s="651"/>
      <c r="D50" s="651"/>
      <c r="E50" s="651"/>
      <c r="F50" s="651"/>
      <c r="G50" s="651"/>
      <c r="H50" s="651"/>
      <c r="I50" s="651"/>
      <c r="J50" s="651"/>
      <c r="K50" s="652"/>
    </row>
    <row r="51" spans="1:11" x14ac:dyDescent="0.3">
      <c r="A51" s="650"/>
      <c r="B51" s="651"/>
      <c r="C51" s="651"/>
      <c r="D51" s="651"/>
      <c r="E51" s="651"/>
      <c r="F51" s="651"/>
      <c r="G51" s="651"/>
      <c r="H51" s="651"/>
      <c r="I51" s="651"/>
      <c r="J51" s="651"/>
      <c r="K51" s="652"/>
    </row>
    <row r="52" spans="1:11" x14ac:dyDescent="0.3">
      <c r="A52" s="650"/>
      <c r="B52" s="651"/>
      <c r="C52" s="651"/>
      <c r="D52" s="651"/>
      <c r="E52" s="651"/>
      <c r="F52" s="651"/>
      <c r="G52" s="651"/>
      <c r="H52" s="651"/>
      <c r="I52" s="651"/>
      <c r="J52" s="651"/>
      <c r="K52" s="652"/>
    </row>
    <row r="53" spans="1:11" x14ac:dyDescent="0.3">
      <c r="A53" s="650"/>
      <c r="B53" s="651"/>
      <c r="C53" s="651"/>
      <c r="D53" s="651"/>
      <c r="E53" s="651"/>
      <c r="F53" s="651"/>
      <c r="G53" s="651"/>
      <c r="H53" s="651"/>
      <c r="I53" s="651"/>
      <c r="J53" s="651"/>
      <c r="K53" s="652"/>
    </row>
    <row r="54" spans="1:11" x14ac:dyDescent="0.3">
      <c r="A54" s="650"/>
      <c r="B54" s="651"/>
      <c r="C54" s="651"/>
      <c r="D54" s="651"/>
      <c r="E54" s="651"/>
      <c r="F54" s="651"/>
      <c r="G54" s="651"/>
      <c r="H54" s="651"/>
      <c r="I54" s="651"/>
      <c r="J54" s="651"/>
      <c r="K54" s="652"/>
    </row>
    <row r="55" spans="1:11" ht="14.5" thickBot="1" x14ac:dyDescent="0.35">
      <c r="A55" s="653"/>
      <c r="B55" s="654"/>
      <c r="C55" s="654"/>
      <c r="D55" s="654"/>
      <c r="E55" s="654"/>
      <c r="F55" s="654"/>
      <c r="G55" s="654"/>
      <c r="H55" s="654"/>
      <c r="I55" s="654"/>
      <c r="J55" s="654"/>
      <c r="K55" s="655"/>
    </row>
    <row r="56" spans="1:11" ht="14.5" thickTop="1" x14ac:dyDescent="0.3"/>
    <row r="57" spans="1:11" ht="14.5" thickBot="1" x14ac:dyDescent="0.35"/>
    <row r="58" spans="1:11" ht="17.25" customHeight="1" thickTop="1" thickBot="1" x14ac:dyDescent="0.35">
      <c r="A58" s="219" t="s">
        <v>437</v>
      </c>
      <c r="C58" s="614"/>
      <c r="D58" s="766"/>
      <c r="E58" s="766"/>
      <c r="F58" s="766"/>
      <c r="G58" s="766"/>
      <c r="H58" s="766"/>
      <c r="I58" s="766"/>
      <c r="J58" s="766"/>
      <c r="K58" s="615"/>
    </row>
    <row r="59" spans="1:11" ht="15" thickTop="1" thickBot="1" x14ac:dyDescent="0.35">
      <c r="A59" s="1"/>
    </row>
    <row r="60" spans="1:11" ht="20.25" customHeight="1" thickTop="1" thickBot="1" x14ac:dyDescent="0.35">
      <c r="A60" s="142" t="s">
        <v>245</v>
      </c>
      <c r="D60" s="792"/>
      <c r="E60" s="793"/>
      <c r="F60" s="793"/>
      <c r="G60" s="793"/>
      <c r="H60" s="793"/>
      <c r="I60" s="793"/>
      <c r="J60" s="793"/>
      <c r="K60" s="794"/>
    </row>
    <row r="61" spans="1:11" ht="14.5" thickTop="1" x14ac:dyDescent="0.3">
      <c r="A61" s="1"/>
    </row>
    <row r="62" spans="1:11" x14ac:dyDescent="0.3">
      <c r="A62" s="1" t="s">
        <v>200</v>
      </c>
    </row>
    <row r="63" spans="1:11" ht="14.5" thickBot="1" x14ac:dyDescent="0.35">
      <c r="A63" s="1"/>
    </row>
    <row r="64" spans="1:11" ht="15" thickTop="1" thickBot="1" x14ac:dyDescent="0.35">
      <c r="A64" s="1" t="s">
        <v>201</v>
      </c>
      <c r="B64" s="47">
        <f ca="1">TODAY()</f>
        <v>46034</v>
      </c>
      <c r="D64" s="2" t="s">
        <v>202</v>
      </c>
      <c r="E64" s="614"/>
      <c r="F64" s="766"/>
      <c r="G64" s="766"/>
      <c r="H64" s="615"/>
    </row>
    <row r="65" spans="1:15" ht="14.5" thickTop="1" x14ac:dyDescent="0.3"/>
    <row r="67" spans="1:15" ht="14.5" thickBot="1" x14ac:dyDescent="0.35">
      <c r="J67" s="753" t="s">
        <v>257</v>
      </c>
      <c r="K67" s="753"/>
    </row>
    <row r="68" spans="1:15" ht="14.5" thickTop="1" x14ac:dyDescent="0.3">
      <c r="J68" s="754"/>
      <c r="K68" s="755"/>
    </row>
    <row r="69" spans="1:15" x14ac:dyDescent="0.3">
      <c r="J69" s="756"/>
      <c r="K69" s="757"/>
    </row>
    <row r="70" spans="1:15" x14ac:dyDescent="0.3">
      <c r="J70" s="756"/>
      <c r="K70" s="757"/>
    </row>
    <row r="71" spans="1:15" x14ac:dyDescent="0.3">
      <c r="J71" s="756"/>
      <c r="K71" s="757"/>
    </row>
    <row r="72" spans="1:15" x14ac:dyDescent="0.3">
      <c r="J72" s="756"/>
      <c r="K72" s="757"/>
    </row>
    <row r="73" spans="1:15" ht="14.5" thickBot="1" x14ac:dyDescent="0.35">
      <c r="J73" s="758"/>
      <c r="K73" s="759"/>
    </row>
    <row r="74" spans="1:15" ht="14.5" thickTop="1" x14ac:dyDescent="0.3"/>
    <row r="75" spans="1:15" ht="41.25" customHeight="1" x14ac:dyDescent="0.3">
      <c r="A75" s="763" t="s">
        <v>439</v>
      </c>
      <c r="B75" s="764"/>
      <c r="C75" s="764"/>
      <c r="D75" s="764"/>
      <c r="E75" s="764"/>
      <c r="F75" s="764"/>
      <c r="G75" s="764"/>
      <c r="H75" s="764"/>
      <c r="I75" s="764"/>
      <c r="J75" s="764"/>
      <c r="K75" s="765"/>
    </row>
    <row r="76" spans="1:15" s="50" customFormat="1" x14ac:dyDescent="0.3">
      <c r="A76" s="145" t="s">
        <v>256</v>
      </c>
      <c r="B76" s="146"/>
      <c r="C76" s="146"/>
      <c r="D76" s="146"/>
      <c r="E76" s="146"/>
      <c r="F76" s="146"/>
      <c r="G76" s="146"/>
      <c r="H76" s="146"/>
      <c r="I76" s="146"/>
      <c r="J76" s="146"/>
      <c r="K76" s="147"/>
      <c r="L76" s="144"/>
      <c r="M76" s="144"/>
      <c r="N76" s="144"/>
      <c r="O76" s="144"/>
    </row>
    <row r="77" spans="1:15" s="50" customFormat="1" x14ac:dyDescent="0.3">
      <c r="A77" s="148" t="s">
        <v>692</v>
      </c>
      <c r="B77" s="149"/>
      <c r="C77" s="149"/>
      <c r="D77" s="149"/>
      <c r="E77" s="149"/>
      <c r="F77" s="149"/>
      <c r="G77" s="149"/>
      <c r="H77" s="149"/>
      <c r="I77" s="149"/>
      <c r="J77" s="149"/>
      <c r="K77" s="150"/>
      <c r="L77" s="144"/>
      <c r="M77" s="144"/>
      <c r="N77" s="144"/>
      <c r="O77" s="144"/>
    </row>
    <row r="80" spans="1:15" ht="18" x14ac:dyDescent="0.4">
      <c r="A80" s="40" t="s">
        <v>194</v>
      </c>
    </row>
    <row r="84" spans="1:15" x14ac:dyDescent="0.3">
      <c r="A84" s="751"/>
      <c r="B84" s="751"/>
      <c r="C84" s="751"/>
      <c r="D84" s="751"/>
      <c r="E84" s="751"/>
      <c r="F84" s="751"/>
      <c r="G84" s="751"/>
      <c r="H84" s="751"/>
      <c r="I84" s="751"/>
      <c r="J84" s="751"/>
      <c r="K84" s="751"/>
      <c r="L84" s="751"/>
      <c r="M84" s="751"/>
      <c r="N84" s="751"/>
      <c r="O84" s="751"/>
    </row>
    <row r="85" spans="1:15" x14ac:dyDescent="0.3">
      <c r="A85" s="751"/>
      <c r="B85" s="751"/>
      <c r="C85" s="751"/>
      <c r="D85" s="751"/>
      <c r="E85" s="751"/>
      <c r="F85" s="751"/>
      <c r="G85" s="751"/>
      <c r="H85" s="751"/>
      <c r="I85" s="751"/>
      <c r="J85" s="751"/>
      <c r="K85" s="751"/>
      <c r="L85" s="751"/>
      <c r="M85" s="751"/>
      <c r="N85" s="751"/>
      <c r="O85" s="751"/>
    </row>
    <row r="86" spans="1:15" x14ac:dyDescent="0.3">
      <c r="A86" s="752"/>
      <c r="B86" s="751"/>
      <c r="C86" s="751"/>
      <c r="D86" s="751"/>
      <c r="E86" s="751"/>
      <c r="F86" s="751"/>
      <c r="G86" s="751"/>
      <c r="H86" s="751"/>
      <c r="I86" s="751"/>
      <c r="J86" s="751"/>
      <c r="K86" s="751"/>
      <c r="L86" s="751"/>
      <c r="M86" s="751"/>
      <c r="N86" s="751"/>
      <c r="O86" s="751"/>
    </row>
  </sheetData>
  <sheetProtection algorithmName="SHA-512" hashValue="8D0S7YsXii3M6o3saB79LJ8crjdlG3lvyXjKKjp5uFsTlq3zguGwYnCGE9B5X/iWm61iIxiPm1O4TzY9la5sRA==" saltValue="tNliCLFMPkRbGog60dQG2w==" spinCount="100000" sheet="1" formatColumns="0" formatRows="0"/>
  <mergeCells count="21">
    <mergeCell ref="A1:K1"/>
    <mergeCell ref="A49:K55"/>
    <mergeCell ref="A75:K75"/>
    <mergeCell ref="E64:H64"/>
    <mergeCell ref="A4:B4"/>
    <mergeCell ref="A6:D6"/>
    <mergeCell ref="A8:B8"/>
    <mergeCell ref="C8:K8"/>
    <mergeCell ref="A11:K16"/>
    <mergeCell ref="A19:K27"/>
    <mergeCell ref="A31:K39"/>
    <mergeCell ref="A42:K46"/>
    <mergeCell ref="C58:K58"/>
    <mergeCell ref="C4:E4"/>
    <mergeCell ref="D60:K60"/>
    <mergeCell ref="E6:K6"/>
    <mergeCell ref="A84:O84"/>
    <mergeCell ref="A85:O85"/>
    <mergeCell ref="A86:O86"/>
    <mergeCell ref="J67:K67"/>
    <mergeCell ref="J68:K7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2:I94"/>
  <sheetViews>
    <sheetView zoomScale="85" zoomScaleNormal="85" workbookViewId="0"/>
  </sheetViews>
  <sheetFormatPr baseColWidth="10" defaultRowHeight="25.5" customHeight="1" x14ac:dyDescent="0.35"/>
  <cols>
    <col min="1" max="1" width="18.26953125" style="256" customWidth="1"/>
    <col min="2" max="2" width="14.7265625" style="256" customWidth="1"/>
    <col min="3" max="3" width="11.453125" style="256"/>
    <col min="4" max="4" width="34.1796875" style="256" customWidth="1"/>
    <col min="5" max="5" width="62.7265625" style="185" customWidth="1"/>
    <col min="6" max="6" width="28" style="25" customWidth="1"/>
    <col min="7" max="7" width="49.453125" style="25" customWidth="1"/>
    <col min="8" max="8" width="29.54296875" customWidth="1"/>
    <col min="9" max="9" width="53.453125" customWidth="1"/>
  </cols>
  <sheetData>
    <row r="2" spans="1:9" ht="25.5" customHeight="1" thickBot="1" x14ac:dyDescent="0.4">
      <c r="A2" s="8" t="s">
        <v>497</v>
      </c>
      <c r="B2" s="8" t="s">
        <v>498</v>
      </c>
      <c r="C2" s="8" t="s">
        <v>499</v>
      </c>
      <c r="D2" s="8" t="s">
        <v>499</v>
      </c>
      <c r="E2" s="8" t="s">
        <v>258</v>
      </c>
      <c r="F2" s="8" t="s">
        <v>75</v>
      </c>
      <c r="G2" s="8" t="s">
        <v>169</v>
      </c>
      <c r="H2" s="8" t="s">
        <v>495</v>
      </c>
      <c r="I2" s="215" t="s">
        <v>376</v>
      </c>
    </row>
    <row r="3" spans="1:9" s="323" customFormat="1" ht="25.5" customHeight="1" thickTop="1" thickBot="1" x14ac:dyDescent="0.4">
      <c r="A3" s="334" t="s">
        <v>578</v>
      </c>
      <c r="B3" s="358" t="s">
        <v>500</v>
      </c>
      <c r="C3" s="358" t="s">
        <v>602</v>
      </c>
      <c r="D3" s="358" t="str">
        <f>B3&amp;" "&amp;C3</f>
        <v>12.01.01 ETP Forfait activité</v>
      </c>
      <c r="E3" s="253" t="s">
        <v>54</v>
      </c>
      <c r="F3" s="322" t="s">
        <v>76</v>
      </c>
      <c r="G3" s="322" t="s">
        <v>404</v>
      </c>
      <c r="H3" s="322" t="s">
        <v>483</v>
      </c>
      <c r="I3" s="322" t="s">
        <v>404</v>
      </c>
    </row>
    <row r="4" spans="1:9" s="323" customFormat="1" ht="25.5" customHeight="1" thickTop="1" thickBot="1" x14ac:dyDescent="0.4">
      <c r="A4" s="335" t="s">
        <v>579</v>
      </c>
      <c r="B4" s="358" t="s">
        <v>501</v>
      </c>
      <c r="C4" s="358" t="s">
        <v>603</v>
      </c>
      <c r="D4" s="358" t="str">
        <f t="shared" ref="D4:D61" si="0">B4&amp;" "&amp;C4</f>
        <v>12.01.02 ETP Dotation Globale Activité</v>
      </c>
      <c r="E4" s="253" t="s">
        <v>59</v>
      </c>
      <c r="F4" s="322" t="s">
        <v>77</v>
      </c>
      <c r="G4" s="322" t="s">
        <v>170</v>
      </c>
      <c r="H4" s="322" t="s">
        <v>484</v>
      </c>
      <c r="I4" s="322" t="s">
        <v>170</v>
      </c>
    </row>
    <row r="5" spans="1:9" s="323" customFormat="1" ht="25.5" customHeight="1" thickTop="1" thickBot="1" x14ac:dyDescent="0.4">
      <c r="A5" s="336" t="s">
        <v>54</v>
      </c>
      <c r="B5" s="358" t="s">
        <v>502</v>
      </c>
      <c r="C5" s="358" t="s">
        <v>604</v>
      </c>
      <c r="D5" s="358" t="str">
        <f t="shared" si="0"/>
        <v>12.01.03 ETP Structures et projets régionaux</v>
      </c>
      <c r="E5" s="253" t="s">
        <v>60</v>
      </c>
      <c r="F5" s="322" t="s">
        <v>78</v>
      </c>
      <c r="G5" s="322" t="s">
        <v>352</v>
      </c>
      <c r="H5" s="322" t="s">
        <v>223</v>
      </c>
      <c r="I5" s="322" t="s">
        <v>377</v>
      </c>
    </row>
    <row r="6" spans="1:9" s="323" customFormat="1" ht="25.5" customHeight="1" thickTop="1" thickBot="1" x14ac:dyDescent="0.4">
      <c r="A6" s="337" t="s">
        <v>580</v>
      </c>
      <c r="B6" s="358" t="s">
        <v>503</v>
      </c>
      <c r="C6" s="358" t="s">
        <v>659</v>
      </c>
      <c r="D6" s="358" t="str">
        <f t="shared" si="0"/>
        <v>12.01.04 ETP Formation et projets territoriaux</v>
      </c>
      <c r="E6" s="253" t="s">
        <v>65</v>
      </c>
      <c r="F6" s="322" t="s">
        <v>79</v>
      </c>
      <c r="G6" s="322" t="s">
        <v>353</v>
      </c>
      <c r="H6" s="322" t="s">
        <v>37</v>
      </c>
      <c r="I6" s="322" t="s">
        <v>378</v>
      </c>
    </row>
    <row r="7" spans="1:9" s="323" customFormat="1" ht="25.5" customHeight="1" thickTop="1" thickBot="1" x14ac:dyDescent="0.4">
      <c r="A7" s="338" t="s">
        <v>56</v>
      </c>
      <c r="B7" s="358" t="s">
        <v>504</v>
      </c>
      <c r="C7" s="358" t="s">
        <v>441</v>
      </c>
      <c r="D7" s="358" t="str">
        <f t="shared" si="0"/>
        <v>12.01.05 ETP UTEP</v>
      </c>
      <c r="E7" s="253" t="s">
        <v>55</v>
      </c>
      <c r="F7" s="322" t="s">
        <v>80</v>
      </c>
      <c r="G7" s="322" t="s">
        <v>354</v>
      </c>
      <c r="H7" s="322" t="s">
        <v>485</v>
      </c>
      <c r="I7" s="322" t="s">
        <v>379</v>
      </c>
    </row>
    <row r="8" spans="1:9" s="323" customFormat="1" ht="25.5" customHeight="1" thickTop="1" thickBot="1" x14ac:dyDescent="0.4">
      <c r="A8" s="339" t="s">
        <v>581</v>
      </c>
      <c r="B8" s="358" t="s">
        <v>505</v>
      </c>
      <c r="C8" s="358" t="s">
        <v>605</v>
      </c>
      <c r="D8" s="358" t="str">
        <f t="shared" si="0"/>
        <v>12.01.06 ETP Numérique en santé</v>
      </c>
      <c r="E8" s="253" t="s">
        <v>431</v>
      </c>
      <c r="F8" s="322" t="s">
        <v>81</v>
      </c>
      <c r="G8" s="322" t="s">
        <v>355</v>
      </c>
      <c r="H8" s="322" t="s">
        <v>486</v>
      </c>
      <c r="I8" s="322" t="s">
        <v>380</v>
      </c>
    </row>
    <row r="9" spans="1:9" s="323" customFormat="1" ht="25.5" customHeight="1" thickTop="1" thickBot="1" x14ac:dyDescent="0.4">
      <c r="A9" s="340" t="s">
        <v>582</v>
      </c>
      <c r="B9" s="358" t="s">
        <v>506</v>
      </c>
      <c r="C9" s="358" t="s">
        <v>507</v>
      </c>
      <c r="D9" s="358" t="str">
        <f t="shared" si="0"/>
        <v>12.02.01 Coordonnateur de CLS</v>
      </c>
      <c r="E9" s="258" t="s">
        <v>62</v>
      </c>
      <c r="F9" s="322" t="s">
        <v>82</v>
      </c>
      <c r="G9" s="322" t="s">
        <v>356</v>
      </c>
      <c r="H9" s="322" t="s">
        <v>220</v>
      </c>
      <c r="I9" s="322" t="s">
        <v>381</v>
      </c>
    </row>
    <row r="10" spans="1:9" s="323" customFormat="1" ht="25.5" customHeight="1" thickTop="1" thickBot="1" x14ac:dyDescent="0.4">
      <c r="A10" s="337" t="s">
        <v>58</v>
      </c>
      <c r="B10" s="358" t="s">
        <v>508</v>
      </c>
      <c r="C10" s="358" t="s">
        <v>509</v>
      </c>
      <c r="D10" s="358" t="str">
        <f t="shared" si="0"/>
        <v>12.02.02 Coordonnateur de CLSM</v>
      </c>
      <c r="E10" s="253" t="s">
        <v>56</v>
      </c>
      <c r="F10" s="322" t="s">
        <v>83</v>
      </c>
      <c r="G10" s="322" t="s">
        <v>357</v>
      </c>
      <c r="H10" s="322" t="s">
        <v>114</v>
      </c>
      <c r="I10" s="322" t="s">
        <v>382</v>
      </c>
    </row>
    <row r="11" spans="1:9" s="323" customFormat="1" ht="25.5" customHeight="1" thickTop="1" thickBot="1" x14ac:dyDescent="0.4">
      <c r="A11" s="341" t="s">
        <v>92</v>
      </c>
      <c r="B11" s="358" t="s">
        <v>510</v>
      </c>
      <c r="C11" s="358" t="s">
        <v>511</v>
      </c>
      <c r="D11" s="358" t="str">
        <f t="shared" si="0"/>
        <v>12.02.03 Soutien et partenariat</v>
      </c>
      <c r="E11" s="253" t="s">
        <v>338</v>
      </c>
      <c r="F11" s="322" t="s">
        <v>217</v>
      </c>
      <c r="G11" s="348" t="s">
        <v>625</v>
      </c>
      <c r="H11" s="322" t="s">
        <v>487</v>
      </c>
      <c r="I11" s="322" t="s">
        <v>383</v>
      </c>
    </row>
    <row r="12" spans="1:9" s="323" customFormat="1" ht="25.5" customHeight="1" thickTop="1" thickBot="1" x14ac:dyDescent="0.4">
      <c r="A12" s="333" t="s">
        <v>583</v>
      </c>
      <c r="B12" s="358" t="s">
        <v>512</v>
      </c>
      <c r="C12" s="358" t="s">
        <v>513</v>
      </c>
      <c r="D12" s="358" t="str">
        <f t="shared" si="0"/>
        <v>12.02.04 Animateur de santé publique</v>
      </c>
      <c r="E12" s="253" t="s">
        <v>66</v>
      </c>
      <c r="F12" s="322" t="s">
        <v>84</v>
      </c>
      <c r="G12" s="348" t="s">
        <v>359</v>
      </c>
      <c r="H12" s="322" t="s">
        <v>488</v>
      </c>
      <c r="I12" s="322" t="s">
        <v>384</v>
      </c>
    </row>
    <row r="13" spans="1:9" s="323" customFormat="1" ht="25.5" customHeight="1" thickTop="1" thickBot="1" x14ac:dyDescent="0.4">
      <c r="A13" s="342" t="s">
        <v>584</v>
      </c>
      <c r="B13" s="358" t="s">
        <v>514</v>
      </c>
      <c r="C13" s="358" t="s">
        <v>515</v>
      </c>
      <c r="D13" s="358" t="str">
        <f t="shared" si="0"/>
        <v>12.02.05 Postes dans les services de prévention ou maison de santé publique</v>
      </c>
      <c r="E13" s="253" t="s">
        <v>63</v>
      </c>
      <c r="F13" s="322" t="s">
        <v>85</v>
      </c>
      <c r="G13" s="348" t="s">
        <v>626</v>
      </c>
      <c r="H13" s="322" t="s">
        <v>489</v>
      </c>
      <c r="I13" s="322" t="s">
        <v>385</v>
      </c>
    </row>
    <row r="14" spans="1:9" s="323" customFormat="1" ht="25.5" customHeight="1" thickTop="1" thickBot="1" x14ac:dyDescent="0.4">
      <c r="A14" s="343" t="s">
        <v>57</v>
      </c>
      <c r="B14" s="358" t="s">
        <v>516</v>
      </c>
      <c r="C14" s="358" t="s">
        <v>517</v>
      </c>
      <c r="D14" s="358" t="str">
        <f t="shared" si="0"/>
        <v>12.02.06 Structures d'appui au titre du pilotage régional de la politique de santé publique</v>
      </c>
      <c r="E14" s="253" t="s">
        <v>435</v>
      </c>
      <c r="F14" s="322" t="s">
        <v>86</v>
      </c>
      <c r="G14" s="348" t="s">
        <v>627</v>
      </c>
      <c r="H14" s="322" t="s">
        <v>490</v>
      </c>
      <c r="I14" s="322" t="s">
        <v>386</v>
      </c>
    </row>
    <row r="15" spans="1:9" s="323" customFormat="1" ht="25.5" customHeight="1" thickTop="1" thickBot="1" x14ac:dyDescent="0.4">
      <c r="A15" s="330" t="s">
        <v>601</v>
      </c>
      <c r="B15" s="358" t="s">
        <v>518</v>
      </c>
      <c r="C15" s="358" t="s">
        <v>519</v>
      </c>
      <c r="D15" s="358" t="str">
        <f t="shared" si="0"/>
        <v>12.02.07 Projets de prévention au titre du pilotage régional de la politique de santé publique</v>
      </c>
      <c r="E15" s="253" t="s">
        <v>340</v>
      </c>
      <c r="F15" s="322" t="s">
        <v>87</v>
      </c>
      <c r="G15" s="348" t="s">
        <v>628</v>
      </c>
      <c r="H15" s="322" t="s">
        <v>221</v>
      </c>
      <c r="I15" s="322" t="s">
        <v>387</v>
      </c>
    </row>
    <row r="16" spans="1:9" s="323" customFormat="1" ht="25.5" customHeight="1" thickTop="1" thickBot="1" x14ac:dyDescent="0.4">
      <c r="A16" s="331" t="s">
        <v>585</v>
      </c>
      <c r="B16" s="358" t="s">
        <v>520</v>
      </c>
      <c r="C16" s="358" t="s">
        <v>521</v>
      </c>
      <c r="D16" s="358" t="str">
        <f t="shared" si="0"/>
        <v>12.03.01 Centre de lutte antituberculeux (CLAT)</v>
      </c>
      <c r="E16" s="253" t="s">
        <v>339</v>
      </c>
      <c r="F16" s="322" t="s">
        <v>88</v>
      </c>
      <c r="G16" s="348" t="s">
        <v>629</v>
      </c>
      <c r="H16" s="322" t="s">
        <v>491</v>
      </c>
      <c r="I16" s="322" t="s">
        <v>388</v>
      </c>
    </row>
    <row r="17" spans="1:9" s="323" customFormat="1" ht="25.5" customHeight="1" thickTop="1" x14ac:dyDescent="0.35">
      <c r="A17" s="332" t="s">
        <v>586</v>
      </c>
      <c r="B17" s="358" t="s">
        <v>522</v>
      </c>
      <c r="C17" s="358" t="s">
        <v>523</v>
      </c>
      <c r="D17" s="358" t="str">
        <f t="shared" si="0"/>
        <v>12.03.02 Centre d'appui pour la prévention des infections associées aux soins de Nouvelle-Aquitaine (CPIAS)</v>
      </c>
      <c r="E17" s="324" t="s">
        <v>399</v>
      </c>
      <c r="F17" s="322" t="s">
        <v>89</v>
      </c>
      <c r="G17" s="348" t="s">
        <v>358</v>
      </c>
      <c r="H17" s="322" t="s">
        <v>492</v>
      </c>
      <c r="I17" s="322" t="s">
        <v>389</v>
      </c>
    </row>
    <row r="18" spans="1:9" s="323" customFormat="1" ht="25.5" customHeight="1" x14ac:dyDescent="0.3">
      <c r="A18" s="256"/>
      <c r="B18" s="358" t="s">
        <v>524</v>
      </c>
      <c r="C18" s="358" t="s">
        <v>525</v>
      </c>
      <c r="D18" s="358" t="str">
        <f t="shared" si="0"/>
        <v>12.03.03 Centre régional d'antibiothérapie (CRATB)</v>
      </c>
      <c r="E18" s="325" t="s">
        <v>400</v>
      </c>
      <c r="F18" s="322" t="s">
        <v>90</v>
      </c>
      <c r="G18" s="322" t="s">
        <v>630</v>
      </c>
      <c r="H18" s="322" t="s">
        <v>493</v>
      </c>
      <c r="I18" s="322" t="s">
        <v>390</v>
      </c>
    </row>
    <row r="19" spans="1:9" s="323" customFormat="1" ht="25.5" customHeight="1" x14ac:dyDescent="0.3">
      <c r="A19" s="256"/>
      <c r="B19" s="358" t="s">
        <v>526</v>
      </c>
      <c r="C19" s="358" t="s">
        <v>527</v>
      </c>
      <c r="D19" s="358" t="str">
        <f t="shared" si="0"/>
        <v>12.03.04 Equipe multidisciplinaire d'antibiothérapie (EMA)</v>
      </c>
      <c r="E19" s="325" t="s">
        <v>401</v>
      </c>
      <c r="F19" s="322" t="s">
        <v>91</v>
      </c>
      <c r="G19" s="348" t="s">
        <v>631</v>
      </c>
      <c r="H19" s="322" t="s">
        <v>494</v>
      </c>
      <c r="I19" s="322" t="s">
        <v>391</v>
      </c>
    </row>
    <row r="20" spans="1:9" s="323" customFormat="1" ht="25.5" customHeight="1" x14ac:dyDescent="0.3">
      <c r="A20" s="256"/>
      <c r="B20" s="358" t="s">
        <v>528</v>
      </c>
      <c r="C20" s="358" t="s">
        <v>529</v>
      </c>
      <c r="D20" s="358" t="str">
        <f t="shared" si="0"/>
        <v>12.03.06 Projets de prévention au titre de la lutte contre les risques infectieux</v>
      </c>
      <c r="E20" s="325" t="s">
        <v>430</v>
      </c>
      <c r="F20" s="322" t="s">
        <v>92</v>
      </c>
      <c r="G20" s="348" t="s">
        <v>171</v>
      </c>
      <c r="H20" s="326"/>
      <c r="I20" s="322" t="s">
        <v>392</v>
      </c>
    </row>
    <row r="21" spans="1:9" s="323" customFormat="1" ht="25.5" customHeight="1" x14ac:dyDescent="0.3">
      <c r="A21" s="256"/>
      <c r="B21" s="358" t="s">
        <v>611</v>
      </c>
      <c r="C21" s="358" t="s">
        <v>612</v>
      </c>
      <c r="D21" s="358" t="str">
        <f t="shared" si="0"/>
        <v>12.03.08 EMH (Equipes mobiles d'hygiène) secteur PA</v>
      </c>
      <c r="E21" s="258" t="s">
        <v>350</v>
      </c>
      <c r="F21" s="322" t="s">
        <v>93</v>
      </c>
      <c r="G21" s="348" t="s">
        <v>360</v>
      </c>
      <c r="H21" s="326"/>
      <c r="I21" s="322" t="s">
        <v>393</v>
      </c>
    </row>
    <row r="22" spans="1:9" s="323" customFormat="1" ht="25.5" customHeight="1" x14ac:dyDescent="0.3">
      <c r="A22" s="256"/>
      <c r="B22" s="358" t="s">
        <v>613</v>
      </c>
      <c r="C22" s="358" t="s">
        <v>614</v>
      </c>
      <c r="D22" s="358" t="str">
        <f t="shared" si="0"/>
        <v>12.03.09 EMH (Equipes mobiles d'hygiène) secteur PH</v>
      </c>
      <c r="E22" s="253" t="s">
        <v>432</v>
      </c>
      <c r="F22" s="322" t="s">
        <v>94</v>
      </c>
      <c r="G22" s="322" t="s">
        <v>632</v>
      </c>
      <c r="H22" s="326"/>
      <c r="I22" s="322" t="s">
        <v>394</v>
      </c>
    </row>
    <row r="23" spans="1:9" s="323" customFormat="1" ht="25.5" customHeight="1" x14ac:dyDescent="0.3">
      <c r="A23" s="256"/>
      <c r="B23" s="358" t="s">
        <v>530</v>
      </c>
      <c r="C23" s="358" t="s">
        <v>660</v>
      </c>
      <c r="D23" s="358" t="str">
        <f t="shared" si="0"/>
        <v>12.04.01 Projets de prévention et de réductions des risques (RDR) au titre des addictions</v>
      </c>
      <c r="E23" s="253" t="s">
        <v>433</v>
      </c>
      <c r="F23" s="322" t="s">
        <v>95</v>
      </c>
      <c r="G23" s="348" t="s">
        <v>361</v>
      </c>
      <c r="H23" s="326"/>
      <c r="I23" s="322" t="s">
        <v>395</v>
      </c>
    </row>
    <row r="24" spans="1:9" s="323" customFormat="1" ht="25.5" customHeight="1" x14ac:dyDescent="0.3">
      <c r="A24" s="256"/>
      <c r="B24" s="358" t="s">
        <v>531</v>
      </c>
      <c r="C24" s="358" t="s">
        <v>532</v>
      </c>
      <c r="D24" s="358" t="str">
        <f t="shared" si="0"/>
        <v>12.04.04 Fonds de lutte contre les addictions</v>
      </c>
      <c r="E24" s="253" t="s">
        <v>337</v>
      </c>
      <c r="F24" s="322" t="s">
        <v>96</v>
      </c>
      <c r="G24" s="348" t="s">
        <v>362</v>
      </c>
      <c r="H24" s="326"/>
      <c r="I24" s="322" t="s">
        <v>396</v>
      </c>
    </row>
    <row r="25" spans="1:9" s="323" customFormat="1" ht="25.5" customHeight="1" x14ac:dyDescent="0.3">
      <c r="A25" s="256"/>
      <c r="B25" s="358" t="s">
        <v>533</v>
      </c>
      <c r="C25" s="359" t="s">
        <v>661</v>
      </c>
      <c r="D25" s="358" t="str">
        <f t="shared" si="0"/>
        <v>12.05.01 Formations au titre de la santé mentale (PSSM)</v>
      </c>
      <c r="E25" s="253" t="s">
        <v>434</v>
      </c>
      <c r="F25" s="322" t="s">
        <v>97</v>
      </c>
      <c r="G25" s="348" t="s">
        <v>402</v>
      </c>
      <c r="H25" s="326"/>
      <c r="I25" s="322" t="s">
        <v>397</v>
      </c>
    </row>
    <row r="26" spans="1:9" s="323" customFormat="1" ht="25.5" customHeight="1" x14ac:dyDescent="0.3">
      <c r="A26" s="256"/>
      <c r="B26" s="358" t="s">
        <v>534</v>
      </c>
      <c r="C26" s="358" t="s">
        <v>31</v>
      </c>
      <c r="D26" s="358" t="str">
        <f t="shared" si="0"/>
        <v>12.05.02 Aidants</v>
      </c>
      <c r="E26" s="253" t="s">
        <v>347</v>
      </c>
      <c r="F26" s="322" t="s">
        <v>57</v>
      </c>
      <c r="G26" s="348" t="s">
        <v>172</v>
      </c>
      <c r="H26" s="326"/>
      <c r="I26" s="322" t="s">
        <v>398</v>
      </c>
    </row>
    <row r="27" spans="1:9" s="323" customFormat="1" ht="25.5" customHeight="1" x14ac:dyDescent="0.3">
      <c r="A27" s="256"/>
      <c r="B27" s="358" t="s">
        <v>535</v>
      </c>
      <c r="C27" s="358" t="s">
        <v>662</v>
      </c>
      <c r="D27" s="358" t="str">
        <f t="shared" si="0"/>
        <v>12.05.03 Projets en prévention du suicide</v>
      </c>
      <c r="E27" s="253" t="s">
        <v>346</v>
      </c>
      <c r="F27" s="322" t="s">
        <v>58</v>
      </c>
      <c r="G27" s="348" t="s">
        <v>633</v>
      </c>
      <c r="H27" s="326"/>
    </row>
    <row r="28" spans="1:9" s="323" customFormat="1" ht="25.5" customHeight="1" x14ac:dyDescent="0.3">
      <c r="A28" s="256"/>
      <c r="B28" s="358" t="s">
        <v>536</v>
      </c>
      <c r="C28" s="358" t="s">
        <v>537</v>
      </c>
      <c r="D28" s="358" t="str">
        <f t="shared" si="0"/>
        <v>12.05.04 Projet territorial en santé mentale (PTSM)</v>
      </c>
      <c r="E28" s="253" t="s">
        <v>348</v>
      </c>
      <c r="F28" s="322" t="s">
        <v>98</v>
      </c>
      <c r="G28" s="348" t="s">
        <v>363</v>
      </c>
      <c r="H28" s="326"/>
    </row>
    <row r="29" spans="1:9" s="323" customFormat="1" ht="25.5" customHeight="1" x14ac:dyDescent="0.3">
      <c r="A29" s="256"/>
      <c r="B29" s="358" t="s">
        <v>663</v>
      </c>
      <c r="C29" s="358" t="s">
        <v>664</v>
      </c>
      <c r="D29" s="358" t="str">
        <f t="shared" si="0"/>
        <v>12.05.05 CPS Programme</v>
      </c>
      <c r="E29" s="253" t="s">
        <v>61</v>
      </c>
      <c r="F29" s="322" t="s">
        <v>99</v>
      </c>
      <c r="G29" s="348" t="s">
        <v>366</v>
      </c>
      <c r="H29" s="326"/>
    </row>
    <row r="30" spans="1:9" s="323" customFormat="1" ht="25.5" customHeight="1" x14ac:dyDescent="0.3">
      <c r="A30" s="256"/>
      <c r="B30" s="358" t="s">
        <v>665</v>
      </c>
      <c r="C30" s="358" t="s">
        <v>666</v>
      </c>
      <c r="D30" s="358" t="str">
        <f t="shared" si="0"/>
        <v>12.05.06 CPS Ateliers</v>
      </c>
      <c r="E30" s="253" t="s">
        <v>349</v>
      </c>
      <c r="F30" s="322" t="s">
        <v>37</v>
      </c>
      <c r="G30" s="348" t="s">
        <v>365</v>
      </c>
      <c r="H30" s="326"/>
    </row>
    <row r="31" spans="1:9" s="323" customFormat="1" ht="25.5" customHeight="1" x14ac:dyDescent="0.3">
      <c r="A31" s="256"/>
      <c r="B31" s="358" t="s">
        <v>538</v>
      </c>
      <c r="C31" s="358" t="s">
        <v>667</v>
      </c>
      <c r="D31" s="358" t="str">
        <f t="shared" si="0"/>
        <v>12.06.01 Action aller vers "public vulnérable"</v>
      </c>
      <c r="E31" s="253" t="s">
        <v>333</v>
      </c>
      <c r="F31" s="322" t="s">
        <v>48</v>
      </c>
      <c r="G31" s="348" t="s">
        <v>173</v>
      </c>
    </row>
    <row r="32" spans="1:9" s="323" customFormat="1" ht="25.5" customHeight="1" x14ac:dyDescent="0.3">
      <c r="A32" s="256"/>
      <c r="B32" s="358" t="s">
        <v>539</v>
      </c>
      <c r="C32" s="358" t="s">
        <v>668</v>
      </c>
      <c r="D32" s="358" t="str">
        <f t="shared" si="0"/>
        <v>12.06.02 Action aller vers "population générale"</v>
      </c>
      <c r="E32" s="325" t="s">
        <v>351</v>
      </c>
      <c r="F32" s="322"/>
      <c r="G32" s="348" t="s">
        <v>364</v>
      </c>
    </row>
    <row r="33" spans="1:7" s="323" customFormat="1" ht="25.5" customHeight="1" x14ac:dyDescent="0.3">
      <c r="A33" s="256"/>
      <c r="B33" s="358" t="s">
        <v>540</v>
      </c>
      <c r="C33" s="358" t="s">
        <v>541</v>
      </c>
      <c r="D33" s="358" t="str">
        <f t="shared" si="0"/>
        <v>12.06.03 Structures d'appui au titre du dépistage du cancer</v>
      </c>
      <c r="E33" s="327" t="s">
        <v>428</v>
      </c>
      <c r="F33" s="322"/>
      <c r="G33" s="322" t="s">
        <v>634</v>
      </c>
    </row>
    <row r="34" spans="1:7" s="323" customFormat="1" ht="25.5" customHeight="1" x14ac:dyDescent="0.3">
      <c r="A34" s="256"/>
      <c r="B34" s="358" t="s">
        <v>542</v>
      </c>
      <c r="C34" s="358" t="s">
        <v>543</v>
      </c>
      <c r="D34" s="358" t="str">
        <f t="shared" si="0"/>
        <v>12.07.01 Maison des adolescents (MDA)</v>
      </c>
      <c r="E34" s="254" t="s">
        <v>64</v>
      </c>
      <c r="F34" s="318"/>
      <c r="G34" s="322" t="s">
        <v>635</v>
      </c>
    </row>
    <row r="35" spans="1:7" s="323" customFormat="1" ht="25.5" customHeight="1" x14ac:dyDescent="0.3">
      <c r="A35" s="256"/>
      <c r="B35" s="358" t="s">
        <v>544</v>
      </c>
      <c r="C35" s="358" t="s">
        <v>669</v>
      </c>
      <c r="D35" s="358" t="str">
        <f t="shared" si="0"/>
        <v>12.08.01 Activité physique PA/PH</v>
      </c>
      <c r="E35" s="254" t="s">
        <v>67</v>
      </c>
      <c r="F35" s="318"/>
      <c r="G35" s="348" t="s">
        <v>367</v>
      </c>
    </row>
    <row r="36" spans="1:7" s="323" customFormat="1" ht="25.5" customHeight="1" x14ac:dyDescent="0.3">
      <c r="A36" s="256"/>
      <c r="B36" s="358" t="s">
        <v>545</v>
      </c>
      <c r="C36" s="358" t="s">
        <v>670</v>
      </c>
      <c r="D36" s="358" t="str">
        <f t="shared" si="0"/>
        <v>12.08.02 Programme d’éducation nutritionnelle  probant et/ou prometteur</v>
      </c>
      <c r="E36" s="255" t="s">
        <v>57</v>
      </c>
      <c r="F36" s="318"/>
      <c r="G36" s="348" t="s">
        <v>368</v>
      </c>
    </row>
    <row r="37" spans="1:7" s="323" customFormat="1" ht="25.5" customHeight="1" x14ac:dyDescent="0.3">
      <c r="A37" s="256"/>
      <c r="B37" s="358" t="s">
        <v>546</v>
      </c>
      <c r="C37" s="358" t="s">
        <v>671</v>
      </c>
      <c r="D37" s="358" t="str">
        <f t="shared" si="0"/>
        <v xml:space="preserve">12.08.03 Nutrition précarité </v>
      </c>
      <c r="E37" s="255" t="s">
        <v>426</v>
      </c>
      <c r="F37" s="318"/>
      <c r="G37" s="348" t="s">
        <v>174</v>
      </c>
    </row>
    <row r="38" spans="1:7" s="323" customFormat="1" ht="25.5" customHeight="1" x14ac:dyDescent="0.3">
      <c r="A38" s="256"/>
      <c r="B38" s="358" t="s">
        <v>547</v>
      </c>
      <c r="C38" s="358" t="s">
        <v>672</v>
      </c>
      <c r="D38" s="358" t="str">
        <f t="shared" si="0"/>
        <v>12.08.04 PEPS (prescription d’exercice physique pour la santé)/MSS (maison sport santé)</v>
      </c>
      <c r="E38" s="257" t="s">
        <v>429</v>
      </c>
      <c r="F38" s="318"/>
      <c r="G38" s="348" t="s">
        <v>636</v>
      </c>
    </row>
    <row r="39" spans="1:7" s="323" customFormat="1" ht="25.5" customHeight="1" x14ac:dyDescent="0.3">
      <c r="A39" s="256"/>
      <c r="B39" s="358" t="s">
        <v>548</v>
      </c>
      <c r="C39" s="358" t="s">
        <v>673</v>
      </c>
      <c r="D39" s="358" t="str">
        <f t="shared" si="0"/>
        <v>12.08.05 Programmes probants de promotion de l’activité physique </v>
      </c>
      <c r="E39" s="184"/>
      <c r="F39" s="318"/>
      <c r="G39" s="348" t="s">
        <v>369</v>
      </c>
    </row>
    <row r="40" spans="1:7" s="323" customFormat="1" ht="25.5" customHeight="1" x14ac:dyDescent="0.3">
      <c r="A40" s="256"/>
      <c r="B40" s="358" t="s">
        <v>549</v>
      </c>
      <c r="C40" s="359" t="s">
        <v>674</v>
      </c>
      <c r="D40" s="358" t="str">
        <f t="shared" si="0"/>
        <v>12.08.07 Structure régionale</v>
      </c>
      <c r="E40" s="184"/>
      <c r="F40" s="318"/>
      <c r="G40" s="348" t="s">
        <v>637</v>
      </c>
    </row>
    <row r="41" spans="1:7" s="323" customFormat="1" ht="25.5" customHeight="1" x14ac:dyDescent="0.3">
      <c r="A41" s="256"/>
      <c r="B41" s="358" t="s">
        <v>550</v>
      </c>
      <c r="C41" s="358" t="s">
        <v>551</v>
      </c>
      <c r="D41" s="358" t="str">
        <f t="shared" si="0"/>
        <v>12.09.01 Projets de prévention antichute</v>
      </c>
      <c r="E41" s="184"/>
      <c r="F41" s="318"/>
      <c r="G41" s="348" t="s">
        <v>370</v>
      </c>
    </row>
    <row r="42" spans="1:7" s="323" customFormat="1" ht="25.5" customHeight="1" x14ac:dyDescent="0.3">
      <c r="A42" s="256"/>
      <c r="B42" s="358" t="s">
        <v>552</v>
      </c>
      <c r="C42" s="359" t="s">
        <v>553</v>
      </c>
      <c r="D42" s="358" t="str">
        <f t="shared" si="0"/>
        <v>12.09.03 Projets de prévention sur la perte d'autonomie</v>
      </c>
      <c r="E42" s="184"/>
      <c r="F42" s="318"/>
      <c r="G42" s="348" t="s">
        <v>638</v>
      </c>
    </row>
    <row r="43" spans="1:7" s="323" customFormat="1" ht="25.5" customHeight="1" x14ac:dyDescent="0.3">
      <c r="A43" s="256"/>
      <c r="B43" s="358" t="s">
        <v>554</v>
      </c>
      <c r="C43" s="358" t="s">
        <v>606</v>
      </c>
      <c r="D43" s="358" t="str">
        <f t="shared" si="0"/>
        <v>12.10.01 500 psychologues en AHI</v>
      </c>
      <c r="E43" s="184"/>
      <c r="F43" s="318"/>
      <c r="G43" s="348" t="s">
        <v>639</v>
      </c>
    </row>
    <row r="44" spans="1:7" s="323" customFormat="1" ht="25.5" customHeight="1" x14ac:dyDescent="0.3">
      <c r="A44" s="256"/>
      <c r="B44" s="358" t="s">
        <v>555</v>
      </c>
      <c r="C44" s="358" t="s">
        <v>607</v>
      </c>
      <c r="D44" s="358" t="str">
        <f t="shared" si="0"/>
        <v>12.10.03 Programme régional pour l'accès à la prévention et aux soins</v>
      </c>
      <c r="E44" s="184"/>
      <c r="F44" s="318"/>
      <c r="G44" s="322" t="s">
        <v>175</v>
      </c>
    </row>
    <row r="45" spans="1:7" s="323" customFormat="1" ht="25.5" customHeight="1" x14ac:dyDescent="0.3">
      <c r="A45" s="256"/>
      <c r="B45" s="358" t="s">
        <v>556</v>
      </c>
      <c r="C45" s="358" t="s">
        <v>675</v>
      </c>
      <c r="D45" s="358" t="str">
        <f t="shared" si="0"/>
        <v>12.10.05 Appui à la prise en charge des patients en situation de précarité par des équipes hospitalières (ex MIG Précarité)</v>
      </c>
      <c r="E45" s="184"/>
      <c r="F45" s="318"/>
      <c r="G45" s="322" t="s">
        <v>640</v>
      </c>
    </row>
    <row r="46" spans="1:7" s="323" customFormat="1" ht="25.5" customHeight="1" x14ac:dyDescent="0.3">
      <c r="A46" s="256"/>
      <c r="B46" s="358" t="s">
        <v>557</v>
      </c>
      <c r="C46" s="358" t="s">
        <v>676</v>
      </c>
      <c r="D46" s="358" t="str">
        <f t="shared" si="0"/>
        <v>12.10.06 Permanence d'accès aux soins (ex MIG PASS)</v>
      </c>
      <c r="E46" s="184"/>
      <c r="F46" s="318"/>
      <c r="G46" s="322" t="s">
        <v>643</v>
      </c>
    </row>
    <row r="47" spans="1:7" s="323" customFormat="1" ht="25.5" customHeight="1" x14ac:dyDescent="0.3">
      <c r="A47" s="256"/>
      <c r="B47" s="358" t="s">
        <v>558</v>
      </c>
      <c r="C47" s="358" t="s">
        <v>677</v>
      </c>
      <c r="D47" s="358" t="str">
        <f t="shared" si="0"/>
        <v>12.11.02 Projets de prévention Parentalité/Petite Enfance/1000jours</v>
      </c>
      <c r="E47" s="184"/>
      <c r="F47" s="318"/>
      <c r="G47" s="322" t="s">
        <v>641</v>
      </c>
    </row>
    <row r="48" spans="1:7" s="323" customFormat="1" ht="25.5" customHeight="1" x14ac:dyDescent="0.3">
      <c r="A48" s="256"/>
      <c r="B48" s="358" t="s">
        <v>559</v>
      </c>
      <c r="C48" s="358" t="s">
        <v>560</v>
      </c>
      <c r="D48" s="358" t="str">
        <f t="shared" si="0"/>
        <v>12.13.01 CEGIDD</v>
      </c>
      <c r="E48" s="184"/>
      <c r="F48" s="318"/>
      <c r="G48" s="322" t="s">
        <v>642</v>
      </c>
    </row>
    <row r="49" spans="1:7" s="323" customFormat="1" ht="25.5" customHeight="1" x14ac:dyDescent="0.3">
      <c r="A49" s="256"/>
      <c r="B49" s="358" t="s">
        <v>561</v>
      </c>
      <c r="C49" s="358" t="s">
        <v>694</v>
      </c>
      <c r="D49" s="358" t="str">
        <f t="shared" si="0"/>
        <v>12.13.02 CORESS</v>
      </c>
      <c r="E49" s="184"/>
      <c r="F49" s="318"/>
      <c r="G49" s="322" t="s">
        <v>373</v>
      </c>
    </row>
    <row r="50" spans="1:7" s="323" customFormat="1" ht="25.5" customHeight="1" x14ac:dyDescent="0.3">
      <c r="A50" s="256"/>
      <c r="B50" s="358" t="s">
        <v>562</v>
      </c>
      <c r="C50" s="358" t="s">
        <v>563</v>
      </c>
      <c r="D50" s="358" t="str">
        <f t="shared" si="0"/>
        <v>12.13.04 Projets de prévention au titre de la santé sexuelle et vie affective</v>
      </c>
      <c r="E50" s="184"/>
      <c r="F50" s="318"/>
      <c r="G50" s="322" t="s">
        <v>644</v>
      </c>
    </row>
    <row r="51" spans="1:7" s="323" customFormat="1" ht="25.5" customHeight="1" x14ac:dyDescent="0.3">
      <c r="A51" s="256"/>
      <c r="B51" s="358" t="s">
        <v>678</v>
      </c>
      <c r="C51" s="358" t="s">
        <v>679</v>
      </c>
      <c r="D51" s="358" t="str">
        <f t="shared" si="0"/>
        <v>12.13.05 Evènementiel</v>
      </c>
      <c r="E51" s="184"/>
      <c r="F51" s="318"/>
      <c r="G51" s="322" t="s">
        <v>372</v>
      </c>
    </row>
    <row r="52" spans="1:7" s="323" customFormat="1" ht="25.5" customHeight="1" x14ac:dyDescent="0.3">
      <c r="A52" s="256"/>
      <c r="B52" s="358" t="s">
        <v>680</v>
      </c>
      <c r="C52" s="358" t="s">
        <v>681</v>
      </c>
      <c r="D52" s="358" t="str">
        <f t="shared" si="0"/>
        <v xml:space="preserve">12.13.06 Accueil, écoute et orientation </v>
      </c>
      <c r="E52" s="184"/>
      <c r="F52" s="318"/>
      <c r="G52" s="322" t="s">
        <v>371</v>
      </c>
    </row>
    <row r="53" spans="1:7" s="323" customFormat="1" ht="25.5" customHeight="1" x14ac:dyDescent="0.3">
      <c r="A53" s="256"/>
      <c r="B53" s="358" t="s">
        <v>682</v>
      </c>
      <c r="C53" s="358" t="s">
        <v>683</v>
      </c>
      <c r="D53" s="358" t="str">
        <f t="shared" si="0"/>
        <v>12.13.07 PADS (Aide à distance en santé)</v>
      </c>
      <c r="E53" s="184"/>
      <c r="F53" s="318"/>
      <c r="G53" s="322" t="s">
        <v>645</v>
      </c>
    </row>
    <row r="54" spans="1:7" s="323" customFormat="1" ht="25.5" customHeight="1" x14ac:dyDescent="0.3">
      <c r="A54" s="256"/>
      <c r="B54" s="358" t="s">
        <v>684</v>
      </c>
      <c r="C54" s="358" t="s">
        <v>685</v>
      </c>
      <c r="D54" s="358" t="str">
        <f t="shared" si="0"/>
        <v>12.13.08 Dépistage (TROD &amp; autres dispositifs)</v>
      </c>
      <c r="E54" s="184"/>
      <c r="F54" s="318"/>
      <c r="G54" s="322" t="s">
        <v>374</v>
      </c>
    </row>
    <row r="55" spans="1:7" s="323" customFormat="1" ht="25.5" customHeight="1" x14ac:dyDescent="0.3">
      <c r="A55" s="256"/>
      <c r="B55" s="358" t="s">
        <v>686</v>
      </c>
      <c r="C55" s="358" t="s">
        <v>687</v>
      </c>
      <c r="D55" s="358" t="str">
        <f t="shared" si="0"/>
        <v xml:space="preserve">12.13.09 Co-financements institutionnels </v>
      </c>
      <c r="E55" s="184"/>
      <c r="F55" s="322"/>
      <c r="G55" s="322" t="s">
        <v>375</v>
      </c>
    </row>
    <row r="56" spans="1:7" s="323" customFormat="1" ht="25.5" customHeight="1" x14ac:dyDescent="0.3">
      <c r="A56" s="256"/>
      <c r="B56" s="358" t="s">
        <v>688</v>
      </c>
      <c r="C56" s="358" t="s">
        <v>689</v>
      </c>
      <c r="D56" s="358" t="str">
        <f t="shared" si="0"/>
        <v>12.13.10 Santé sexuelle Handicap</v>
      </c>
      <c r="E56" s="184"/>
      <c r="F56" s="322"/>
    </row>
    <row r="57" spans="1:7" s="323" customFormat="1" ht="25.5" customHeight="1" x14ac:dyDescent="0.3">
      <c r="A57" s="256"/>
      <c r="B57" s="358" t="s">
        <v>564</v>
      </c>
      <c r="C57" s="358" t="s">
        <v>565</v>
      </c>
      <c r="D57" s="358" t="str">
        <f t="shared" si="0"/>
        <v>12.14.01 Centres de vaccination (CDV)</v>
      </c>
      <c r="E57" s="184"/>
      <c r="F57" s="322"/>
    </row>
    <row r="58" spans="1:7" s="323" customFormat="1" ht="25.5" customHeight="1" x14ac:dyDescent="0.3">
      <c r="A58" s="256"/>
      <c r="B58" s="358" t="s">
        <v>566</v>
      </c>
      <c r="C58" s="358" t="s">
        <v>608</v>
      </c>
      <c r="D58" s="358" t="str">
        <f t="shared" si="0"/>
        <v>12.14.02 Stratégie vaccinale</v>
      </c>
      <c r="E58" s="184"/>
      <c r="F58" s="322"/>
    </row>
    <row r="59" spans="1:7" s="323" customFormat="1" ht="25.5" customHeight="1" x14ac:dyDescent="0.3">
      <c r="A59" s="256"/>
      <c r="B59" s="358" t="s">
        <v>567</v>
      </c>
      <c r="C59" s="358" t="s">
        <v>568</v>
      </c>
      <c r="D59" s="358" t="str">
        <f t="shared" si="0"/>
        <v>12.14.03 Centre d'expertise pour la vaccination en Nouvelle-Aquitaine (CEVAQ)</v>
      </c>
      <c r="E59" s="322"/>
      <c r="F59" s="322"/>
    </row>
    <row r="60" spans="1:7" s="329" customFormat="1" ht="25.5" customHeight="1" x14ac:dyDescent="0.3">
      <c r="A60" s="256"/>
      <c r="B60" s="358" t="s">
        <v>569</v>
      </c>
      <c r="C60" s="358" t="s">
        <v>570</v>
      </c>
      <c r="D60" s="358" t="str">
        <f t="shared" si="0"/>
        <v>12.14.04 Projets de prévention au titre de la vaccination</v>
      </c>
      <c r="E60" s="322"/>
      <c r="F60" s="328"/>
    </row>
    <row r="61" spans="1:7" s="329" customFormat="1" ht="25.5" customHeight="1" x14ac:dyDescent="0.3">
      <c r="A61" s="256"/>
      <c r="B61" s="358" t="s">
        <v>571</v>
      </c>
      <c r="C61" s="358" t="s">
        <v>609</v>
      </c>
      <c r="D61" s="358" t="str">
        <f t="shared" si="0"/>
        <v>12.15.01 Projets de prévention contre les violences sexistes et sexuelles</v>
      </c>
      <c r="E61" s="322"/>
      <c r="F61" s="328"/>
      <c r="G61" s="322"/>
    </row>
    <row r="62" spans="1:7" s="329" customFormat="1" ht="25.5" customHeight="1" x14ac:dyDescent="0.3">
      <c r="A62" s="256"/>
      <c r="B62" s="358" t="s">
        <v>572</v>
      </c>
      <c r="C62" s="359" t="s">
        <v>690</v>
      </c>
      <c r="D62" s="358" t="str">
        <f t="shared" ref="D62:D65" si="1">B62&amp;" "&amp;C62</f>
        <v>12.18.01 Communication Marketing social et campagne de prévention</v>
      </c>
      <c r="E62" s="322"/>
      <c r="F62" s="328"/>
    </row>
    <row r="63" spans="1:7" s="329" customFormat="1" ht="25.5" customHeight="1" x14ac:dyDescent="0.3">
      <c r="A63" s="256"/>
      <c r="B63" s="358" t="s">
        <v>573</v>
      </c>
      <c r="C63" s="358" t="s">
        <v>574</v>
      </c>
      <c r="D63" s="358" t="str">
        <f t="shared" si="1"/>
        <v>12.19.01 Urgences sanitaires et exceptionnelles</v>
      </c>
      <c r="E63" s="322"/>
      <c r="F63" s="328"/>
    </row>
    <row r="64" spans="1:7" s="329" customFormat="1" ht="25.5" customHeight="1" x14ac:dyDescent="0.3">
      <c r="A64" s="256"/>
      <c r="B64" s="358" t="s">
        <v>575</v>
      </c>
      <c r="C64" s="358" t="s">
        <v>610</v>
      </c>
      <c r="D64" s="358" t="str">
        <f t="shared" si="1"/>
        <v>12.20.01 Projets de prévention en faveur des enfants et jeunes vulnérables</v>
      </c>
      <c r="E64" s="322"/>
      <c r="F64" s="328"/>
      <c r="G64" s="322"/>
    </row>
    <row r="65" spans="1:7" s="329" customFormat="1" ht="25.5" customHeight="1" x14ac:dyDescent="0.3">
      <c r="A65" s="256"/>
      <c r="B65" s="358" t="s">
        <v>576</v>
      </c>
      <c r="C65" s="358" t="s">
        <v>577</v>
      </c>
      <c r="D65" s="358" t="str">
        <f t="shared" si="1"/>
        <v>12.20.02 Contractualisation PMI ASE</v>
      </c>
      <c r="E65" s="322"/>
      <c r="F65" s="328"/>
      <c r="G65" s="328"/>
    </row>
    <row r="66" spans="1:7" s="329" customFormat="1" ht="25.5" customHeight="1" x14ac:dyDescent="0.3">
      <c r="A66" s="256"/>
      <c r="B66" s="256"/>
      <c r="C66" s="256"/>
      <c r="D66" s="256"/>
      <c r="E66" s="322"/>
      <c r="F66" s="328"/>
      <c r="G66" s="328"/>
    </row>
    <row r="67" spans="1:7" s="329" customFormat="1" ht="25.5" customHeight="1" x14ac:dyDescent="0.3">
      <c r="A67" s="256"/>
      <c r="B67" s="256"/>
      <c r="C67" s="256"/>
      <c r="D67" s="256"/>
      <c r="E67" s="322"/>
      <c r="F67" s="328"/>
      <c r="G67" s="328"/>
    </row>
    <row r="68" spans="1:7" s="329" customFormat="1" ht="25.5" customHeight="1" x14ac:dyDescent="0.3">
      <c r="A68" s="256"/>
      <c r="B68" s="256"/>
      <c r="C68" s="256"/>
      <c r="D68" s="256"/>
      <c r="E68" s="322"/>
      <c r="F68" s="328"/>
      <c r="G68" s="328"/>
    </row>
    <row r="69" spans="1:7" s="329" customFormat="1" ht="25.5" customHeight="1" x14ac:dyDescent="0.3">
      <c r="A69" s="256"/>
      <c r="B69" s="256"/>
      <c r="C69" s="256"/>
      <c r="D69" s="256"/>
      <c r="E69" s="322"/>
      <c r="F69" s="328"/>
      <c r="G69" s="328"/>
    </row>
    <row r="70" spans="1:7" s="329" customFormat="1" ht="25.5" customHeight="1" x14ac:dyDescent="0.3">
      <c r="A70" s="256"/>
      <c r="B70" s="256"/>
      <c r="C70" s="256"/>
      <c r="D70" s="256"/>
      <c r="E70" s="322"/>
      <c r="F70" s="328"/>
      <c r="G70" s="328"/>
    </row>
    <row r="71" spans="1:7" s="329" customFormat="1" ht="25.5" customHeight="1" x14ac:dyDescent="0.3">
      <c r="A71" s="256"/>
      <c r="B71" s="256"/>
      <c r="C71" s="256"/>
      <c r="D71" s="256"/>
      <c r="E71" s="322"/>
      <c r="F71" s="328"/>
      <c r="G71" s="328"/>
    </row>
    <row r="72" spans="1:7" s="329" customFormat="1" ht="25.5" customHeight="1" x14ac:dyDescent="0.3">
      <c r="A72" s="256"/>
      <c r="B72" s="256"/>
      <c r="C72" s="256"/>
      <c r="D72" s="256"/>
      <c r="E72" s="322"/>
      <c r="F72" s="328"/>
      <c r="G72" s="328"/>
    </row>
    <row r="73" spans="1:7" s="329" customFormat="1" ht="25.5" customHeight="1" x14ac:dyDescent="0.3">
      <c r="A73" s="256"/>
      <c r="B73" s="256"/>
      <c r="C73" s="256"/>
      <c r="D73" s="256"/>
      <c r="E73" s="322"/>
      <c r="F73" s="328"/>
      <c r="G73" s="328"/>
    </row>
    <row r="74" spans="1:7" s="329" customFormat="1" ht="25.5" customHeight="1" x14ac:dyDescent="0.3">
      <c r="A74" s="256"/>
      <c r="B74" s="256"/>
      <c r="C74" s="256"/>
      <c r="D74" s="256"/>
      <c r="E74" s="322"/>
      <c r="F74" s="328"/>
      <c r="G74" s="328"/>
    </row>
    <row r="75" spans="1:7" s="329" customFormat="1" ht="25.5" customHeight="1" x14ac:dyDescent="0.3">
      <c r="A75" s="256"/>
      <c r="B75" s="256"/>
      <c r="C75" s="256"/>
      <c r="D75" s="256"/>
      <c r="E75" s="322"/>
      <c r="F75" s="328"/>
      <c r="G75" s="328"/>
    </row>
    <row r="76" spans="1:7" s="329" customFormat="1" ht="25.5" customHeight="1" x14ac:dyDescent="0.3">
      <c r="A76" s="256"/>
      <c r="B76" s="256"/>
      <c r="C76" s="256"/>
      <c r="D76" s="256"/>
      <c r="E76" s="322"/>
      <c r="F76" s="328"/>
      <c r="G76" s="328"/>
    </row>
    <row r="77" spans="1:7" s="329" customFormat="1" ht="25.5" customHeight="1" x14ac:dyDescent="0.3">
      <c r="A77" s="256"/>
      <c r="B77" s="256"/>
      <c r="C77" s="256"/>
      <c r="D77" s="256"/>
      <c r="E77" s="322"/>
      <c r="F77" s="328"/>
      <c r="G77" s="328"/>
    </row>
    <row r="78" spans="1:7" s="329" customFormat="1" ht="25.5" customHeight="1" x14ac:dyDescent="0.3">
      <c r="A78" s="256"/>
      <c r="B78" s="256"/>
      <c r="C78" s="256"/>
      <c r="D78" s="256"/>
      <c r="E78" s="322"/>
      <c r="F78" s="328"/>
      <c r="G78" s="328"/>
    </row>
    <row r="79" spans="1:7" s="329" customFormat="1" ht="25.5" customHeight="1" x14ac:dyDescent="0.3">
      <c r="A79" s="256"/>
      <c r="B79" s="256"/>
      <c r="C79" s="256"/>
      <c r="D79" s="256"/>
      <c r="E79" s="322"/>
      <c r="F79" s="328"/>
      <c r="G79" s="328"/>
    </row>
    <row r="80" spans="1:7" s="329" customFormat="1" ht="25.5" customHeight="1" x14ac:dyDescent="0.3">
      <c r="A80" s="256"/>
      <c r="B80" s="256"/>
      <c r="C80" s="256"/>
      <c r="D80" s="256"/>
      <c r="E80" s="322"/>
      <c r="F80" s="328"/>
      <c r="G80" s="328"/>
    </row>
    <row r="81" spans="1:7" s="329" customFormat="1" ht="25.5" customHeight="1" x14ac:dyDescent="0.3">
      <c r="A81" s="256"/>
      <c r="B81" s="256"/>
      <c r="C81" s="256"/>
      <c r="D81" s="256"/>
      <c r="E81" s="322"/>
      <c r="F81" s="328"/>
      <c r="G81" s="328"/>
    </row>
    <row r="82" spans="1:7" s="329" customFormat="1" ht="25.5" customHeight="1" x14ac:dyDescent="0.3">
      <c r="A82" s="256"/>
      <c r="B82" s="256"/>
      <c r="C82" s="256"/>
      <c r="D82" s="256"/>
      <c r="E82" s="322"/>
      <c r="F82" s="328"/>
      <c r="G82" s="328"/>
    </row>
    <row r="83" spans="1:7" s="329" customFormat="1" ht="25.5" customHeight="1" x14ac:dyDescent="0.3">
      <c r="A83" s="256"/>
      <c r="B83" s="256"/>
      <c r="C83" s="256"/>
      <c r="D83" s="256"/>
      <c r="E83" s="322"/>
      <c r="F83" s="328"/>
      <c r="G83" s="328"/>
    </row>
    <row r="84" spans="1:7" s="329" customFormat="1" ht="25.5" customHeight="1" x14ac:dyDescent="0.3">
      <c r="A84" s="256"/>
      <c r="B84" s="256"/>
      <c r="C84" s="256"/>
      <c r="D84" s="256"/>
      <c r="E84" s="322"/>
      <c r="F84" s="328"/>
      <c r="G84" s="328"/>
    </row>
    <row r="85" spans="1:7" s="329" customFormat="1" ht="25.5" customHeight="1" x14ac:dyDescent="0.3">
      <c r="A85" s="256"/>
      <c r="B85" s="256"/>
      <c r="C85" s="256"/>
      <c r="D85" s="256"/>
      <c r="E85" s="322"/>
      <c r="F85" s="328"/>
      <c r="G85" s="328"/>
    </row>
    <row r="86" spans="1:7" s="329" customFormat="1" ht="25.5" customHeight="1" x14ac:dyDescent="0.3">
      <c r="A86" s="256"/>
      <c r="B86" s="256"/>
      <c r="C86" s="256"/>
      <c r="D86" s="256"/>
      <c r="E86" s="322"/>
      <c r="F86" s="328"/>
      <c r="G86" s="328"/>
    </row>
    <row r="87" spans="1:7" s="329" customFormat="1" ht="25.5" customHeight="1" x14ac:dyDescent="0.3">
      <c r="A87" s="256"/>
      <c r="B87" s="256"/>
      <c r="C87" s="256"/>
      <c r="D87" s="256"/>
      <c r="E87" s="322"/>
      <c r="F87" s="328"/>
      <c r="G87" s="328"/>
    </row>
    <row r="88" spans="1:7" s="329" customFormat="1" ht="25.5" customHeight="1" x14ac:dyDescent="0.3">
      <c r="A88" s="256"/>
      <c r="B88" s="256"/>
      <c r="C88" s="256"/>
      <c r="D88" s="256"/>
      <c r="E88" s="322"/>
      <c r="F88" s="328"/>
      <c r="G88" s="328"/>
    </row>
    <row r="89" spans="1:7" s="329" customFormat="1" ht="25.5" customHeight="1" x14ac:dyDescent="0.3">
      <c r="A89" s="256"/>
      <c r="B89" s="256"/>
      <c r="C89" s="256"/>
      <c r="D89" s="256"/>
      <c r="E89" s="322"/>
      <c r="F89" s="328"/>
      <c r="G89" s="328"/>
    </row>
    <row r="90" spans="1:7" ht="25.5" customHeight="1" x14ac:dyDescent="0.35">
      <c r="G90" s="328"/>
    </row>
    <row r="91" spans="1:7" ht="25.5" customHeight="1" x14ac:dyDescent="0.35">
      <c r="G91" s="328"/>
    </row>
    <row r="92" spans="1:7" ht="25.5" customHeight="1" x14ac:dyDescent="0.35">
      <c r="G92" s="328"/>
    </row>
    <row r="93" spans="1:7" ht="25.5" customHeight="1" x14ac:dyDescent="0.35">
      <c r="G93" s="328"/>
    </row>
    <row r="94" spans="1:7" ht="25.5" customHeight="1" x14ac:dyDescent="0.35">
      <c r="G94" s="328"/>
    </row>
  </sheetData>
  <autoFilter ref="A2:I89" xr:uid="{00000000-0009-0000-0000-000008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24</vt:i4>
      </vt:variant>
    </vt:vector>
  </HeadingPairs>
  <TitlesOfParts>
    <vt:vector size="33" baseType="lpstr">
      <vt:lpstr>Page de garde projet</vt:lpstr>
      <vt:lpstr>Notice</vt:lpstr>
      <vt:lpstr>Pièces à joindre</vt:lpstr>
      <vt:lpstr>Fiche 3-1</vt:lpstr>
      <vt:lpstr>Fiche 3-2</vt:lpstr>
      <vt:lpstr>Fiche 6-1</vt:lpstr>
      <vt:lpstr>Fiche 6-2</vt:lpstr>
      <vt:lpstr>Fiche 6-3</vt:lpstr>
      <vt:lpstr>Menu déroulant</vt:lpstr>
      <vt:lpstr>Addictions</vt:lpstr>
      <vt:lpstr>Cancer</vt:lpstr>
      <vt:lpstr>'Fiche 3-1'!Impression_des_titres</vt:lpstr>
      <vt:lpstr>Libellé2</vt:lpstr>
      <vt:lpstr>Lutte_contre_les_risques_infectieux</vt:lpstr>
      <vt:lpstr>Nutrition_et_obésité</vt:lpstr>
      <vt:lpstr>Pilotage_régional_de_la_politique_de_santé_publique</vt:lpstr>
      <vt:lpstr>Politiques_enfance_vulnérable</vt:lpstr>
      <vt:lpstr>Précarité</vt:lpstr>
      <vt:lpstr>Santé_des_jeunes</vt:lpstr>
      <vt:lpstr>Santé_mentale</vt:lpstr>
      <vt:lpstr>Santé_sexuelle_et_vie_affective</vt:lpstr>
      <vt:lpstr>Stratégie_petite_enfance</vt:lpstr>
      <vt:lpstr>Vaccination</vt:lpstr>
      <vt:lpstr>Veille_et_sécurité_sanitaire</vt:lpstr>
      <vt:lpstr>Vieillissement</vt:lpstr>
      <vt:lpstr>Violences_sexistes_et_sexuelles</vt:lpstr>
      <vt:lpstr>'Fiche 3-1'!Zone_d_impression</vt:lpstr>
      <vt:lpstr>'Fiche 3-2'!Zone_d_impression</vt:lpstr>
      <vt:lpstr>'Fiche 6-1'!Zone_d_impression</vt:lpstr>
      <vt:lpstr>'Fiche 6-2'!Zone_d_impression</vt:lpstr>
      <vt:lpstr>'Fiche 6-3'!Zone_d_impression</vt:lpstr>
      <vt:lpstr>Notice!Zone_d_impression</vt:lpstr>
      <vt:lpstr>'Page de garde projet'!Zone_d_impression</vt:lpstr>
    </vt:vector>
  </TitlesOfParts>
  <Company>Ministère de la Santé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 Marmillon</dc:creator>
  <cp:lastModifiedBy>MARCOU, Philippe (ARS-NA/DPSA)</cp:lastModifiedBy>
  <cp:lastPrinted>2021-01-28T16:24:42Z</cp:lastPrinted>
  <dcterms:created xsi:type="dcterms:W3CDTF">2017-11-21T14:44:55Z</dcterms:created>
  <dcterms:modified xsi:type="dcterms:W3CDTF">2026-01-12T08:56:28Z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94c1fb-3db8-4cce-b079-9b022302847f_Enabled">
    <vt:lpwstr>true</vt:lpwstr>
  </property>
  <property fmtid="{D5CDD505-2E9C-101B-9397-08002B2CF9AE}" pid="3" name="MSIP_Label_3094c1fb-3db8-4cce-b079-9b022302847f_SetDate">
    <vt:lpwstr>2025-11-19T10:03:49Z</vt:lpwstr>
  </property>
  <property fmtid="{D5CDD505-2E9C-101B-9397-08002B2CF9AE}" pid="4" name="MSIP_Label_3094c1fb-3db8-4cce-b079-9b022302847f_Method">
    <vt:lpwstr>Standard</vt:lpwstr>
  </property>
  <property fmtid="{D5CDD505-2E9C-101B-9397-08002B2CF9AE}" pid="5" name="MSIP_Label_3094c1fb-3db8-4cce-b079-9b022302847f_Name">
    <vt:lpwstr>[Prod v5] C1 - Standard</vt:lpwstr>
  </property>
  <property fmtid="{D5CDD505-2E9C-101B-9397-08002B2CF9AE}" pid="6" name="MSIP_Label_3094c1fb-3db8-4cce-b079-9b022302847f_SiteId">
    <vt:lpwstr>035e5292-5a25-4509-bb08-a555f7d31a8b</vt:lpwstr>
  </property>
  <property fmtid="{D5CDD505-2E9C-101B-9397-08002B2CF9AE}" pid="7" name="MSIP_Label_3094c1fb-3db8-4cce-b079-9b022302847f_ActionId">
    <vt:lpwstr>683225e7-d1d7-4446-9888-da3097dd88b3</vt:lpwstr>
  </property>
  <property fmtid="{D5CDD505-2E9C-101B-9397-08002B2CF9AE}" pid="8" name="MSIP_Label_3094c1fb-3db8-4cce-b079-9b022302847f_ContentBits">
    <vt:lpwstr>0</vt:lpwstr>
  </property>
  <property fmtid="{D5CDD505-2E9C-101B-9397-08002B2CF9AE}" pid="9" name="MSIP_Label_3094c1fb-3db8-4cce-b079-9b022302847f_Tag">
    <vt:lpwstr>10, 3, 0, 1</vt:lpwstr>
  </property>
</Properties>
</file>